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0" windowWidth="16140" windowHeight="7095"/>
  </bookViews>
  <sheets>
    <sheet name="Лист4" sheetId="8" r:id="rId1"/>
    <sheet name="Лист2" sheetId="10" r:id="rId2"/>
    <sheet name="Лист3" sheetId="11" r:id="rId3"/>
    <sheet name="Лист1" sheetId="13" r:id="rId4"/>
    <sheet name="Лист5" sheetId="12" r:id="rId5"/>
    <sheet name="Лист6" sheetId="14" r:id="rId6"/>
  </sheets>
  <externalReferences>
    <externalReference r:id="rId7"/>
  </externalReferences>
  <definedNames>
    <definedName name="quDocumentSingle_CUR_SHORTNAME" hidden="1">[1]XLR_NoRangeSheet!$BJ$6</definedName>
  </definedNames>
  <calcPr calcId="125725"/>
</workbook>
</file>

<file path=xl/calcChain.xml><?xml version="1.0" encoding="utf-8"?>
<calcChain xmlns="http://schemas.openxmlformats.org/spreadsheetml/2006/main">
  <c r="E29" i="14"/>
  <c r="E28"/>
  <c r="E41" s="1"/>
  <c r="E27"/>
  <c r="E22"/>
  <c r="E39" s="1"/>
  <c r="H20"/>
  <c r="E20"/>
  <c r="E33" s="1"/>
  <c r="H18"/>
  <c r="E18"/>
  <c r="H17"/>
  <c r="E17"/>
  <c r="K14"/>
  <c r="H14"/>
  <c r="E14"/>
  <c r="E31" s="1"/>
  <c r="K13"/>
  <c r="H13"/>
  <c r="E13"/>
  <c r="K20" s="1"/>
  <c r="K12"/>
  <c r="H12"/>
  <c r="E12"/>
  <c r="K11"/>
  <c r="H11"/>
  <c r="E11"/>
  <c r="E24" s="1"/>
  <c r="E36" s="1"/>
  <c r="K17" l="1"/>
  <c r="K18"/>
  <c r="K19"/>
  <c r="E23"/>
  <c r="E32"/>
  <c r="E40"/>
  <c r="E32" i="12" l="1"/>
  <c r="E44" i="10" l="1"/>
  <c r="E43"/>
  <c r="E35"/>
  <c r="E34"/>
  <c r="E12"/>
  <c r="F12" s="1"/>
  <c r="H12"/>
  <c r="I12" s="1"/>
  <c r="K12"/>
  <c r="L12" s="1"/>
  <c r="E13"/>
  <c r="F13" s="1"/>
  <c r="H13"/>
  <c r="I13" s="1"/>
  <c r="K13"/>
  <c r="L13" s="1"/>
  <c r="E14"/>
  <c r="F14" s="1"/>
  <c r="H14"/>
  <c r="I14" s="1"/>
  <c r="K14"/>
  <c r="L14" s="1"/>
  <c r="E15"/>
  <c r="F15" s="1"/>
  <c r="H15"/>
  <c r="I15" s="1"/>
  <c r="K15"/>
  <c r="L15" s="1"/>
  <c r="D162" i="8"/>
  <c r="E162" s="1"/>
  <c r="G162"/>
  <c r="H162" s="1"/>
  <c r="J162"/>
  <c r="K162" s="1"/>
  <c r="E23" i="12"/>
  <c r="E24"/>
  <c r="E15"/>
  <c r="E20"/>
  <c r="E14"/>
  <c r="E17"/>
  <c r="E13"/>
  <c r="E12"/>
  <c r="E19"/>
  <c r="E21"/>
  <c r="E18"/>
  <c r="E22"/>
  <c r="E16"/>
  <c r="E59" i="11" l="1"/>
  <c r="E58"/>
  <c r="E48"/>
  <c r="E47"/>
  <c r="E44"/>
  <c r="E43"/>
  <c r="E34"/>
  <c r="E33"/>
  <c r="E30"/>
  <c r="E29"/>
  <c r="E21"/>
  <c r="E20"/>
  <c r="K17"/>
  <c r="L17" s="1"/>
  <c r="H17"/>
  <c r="I17" s="1"/>
  <c r="E17"/>
  <c r="F17" s="1"/>
  <c r="K16"/>
  <c r="L16" s="1"/>
  <c r="H16"/>
  <c r="I16" s="1"/>
  <c r="E16"/>
  <c r="F16" s="1"/>
  <c r="K15"/>
  <c r="L15" s="1"/>
  <c r="H15"/>
  <c r="I15" s="1"/>
  <c r="E15"/>
  <c r="F15" s="1"/>
  <c r="K14"/>
  <c r="L14" s="1"/>
  <c r="H14"/>
  <c r="I14" s="1"/>
  <c r="E14"/>
  <c r="F14" s="1"/>
  <c r="K13"/>
  <c r="L13" s="1"/>
  <c r="H13"/>
  <c r="I13" s="1"/>
  <c r="E13"/>
  <c r="F13" s="1"/>
  <c r="K12"/>
  <c r="L12" s="1"/>
  <c r="H12"/>
  <c r="I12" s="1"/>
  <c r="E12"/>
  <c r="F12" s="1"/>
  <c r="E30" i="10"/>
  <c r="E21"/>
  <c r="E74"/>
  <c r="E60"/>
  <c r="E64"/>
  <c r="E49"/>
  <c r="K17"/>
  <c r="L17" s="1"/>
  <c r="H17"/>
  <c r="I17" s="1"/>
  <c r="E17"/>
  <c r="F17" s="1"/>
  <c r="E73"/>
  <c r="E63"/>
  <c r="E59"/>
  <c r="E48"/>
  <c r="E29"/>
  <c r="E20"/>
  <c r="K16"/>
  <c r="L16" s="1"/>
  <c r="H16"/>
  <c r="I16" s="1"/>
  <c r="E16"/>
  <c r="F16" s="1"/>
  <c r="D17" i="8"/>
  <c r="E72" i="11" l="1"/>
  <c r="E71"/>
  <c r="E63"/>
  <c r="E62"/>
</calcChain>
</file>

<file path=xl/sharedStrings.xml><?xml version="1.0" encoding="utf-8"?>
<sst xmlns="http://schemas.openxmlformats.org/spreadsheetml/2006/main" count="582" uniqueCount="260">
  <si>
    <t xml:space="preserve">ясень </t>
  </si>
  <si>
    <t>ольха</t>
  </si>
  <si>
    <t>дуб</t>
  </si>
  <si>
    <t xml:space="preserve">реальное леса ясень </t>
  </si>
  <si>
    <t>зарплата столяра ольха</t>
  </si>
  <si>
    <t>зарплата столяра ясень</t>
  </si>
  <si>
    <t>реальное леса ольха</t>
  </si>
  <si>
    <t>зарплата столяра дуб</t>
  </si>
  <si>
    <t>прямоугольный</t>
  </si>
  <si>
    <t>фасады с решеткой</t>
  </si>
  <si>
    <t>решетка</t>
  </si>
  <si>
    <t>H 350-800 мм</t>
  </si>
  <si>
    <t>H 800-956 мм </t>
  </si>
  <si>
    <t>реальное леса дуба</t>
  </si>
  <si>
    <t>расходные материалы</t>
  </si>
  <si>
    <t>фасад S-образный с 90 градусной стыковкой стоевой и долевой, профиль плоский</t>
  </si>
  <si>
    <t>зарплата маляра</t>
  </si>
  <si>
    <t>с тонировкой под лак</t>
  </si>
  <si>
    <t>рустикаль</t>
  </si>
  <si>
    <t>белое</t>
  </si>
  <si>
    <t>Клима с восковым эффектом</t>
  </si>
  <si>
    <t>Клима с водный лак (для улицы)</t>
  </si>
  <si>
    <t>рустикаль (тонировка) + патина полная</t>
  </si>
  <si>
    <t>рустикаль (белое) + патина полная</t>
  </si>
  <si>
    <t>рустикаль (тонировка) + патина частичная</t>
  </si>
  <si>
    <t>рустикаль (белое) + патина частичная</t>
  </si>
  <si>
    <t xml:space="preserve">материалы в евро </t>
  </si>
  <si>
    <t>материалы в грн</t>
  </si>
  <si>
    <t>Клима с восковым эффектом (для улицы)</t>
  </si>
  <si>
    <t>Глянец белый</t>
  </si>
  <si>
    <t xml:space="preserve">                                                                                                                                                                                                                  </t>
  </si>
  <si>
    <t>Размер фасада</t>
  </si>
  <si>
    <t>Фасад мебельный радиусный с 90 градусной стыковкой стоевой и долевой, профиль плоский, филенка выпуклая</t>
  </si>
  <si>
    <t>Фасад мебельный с 45 градусной стыковкой стоевой и долевой с выпуклой филенкой с термошвом</t>
  </si>
  <si>
    <t>Классика</t>
  </si>
  <si>
    <t>С косичкой</t>
  </si>
  <si>
    <t>Фасад мебельный глухой, прямоугольный с термошвом и выпуклой филенкой, профиль плоский</t>
  </si>
  <si>
    <r>
      <t xml:space="preserve">Фасад мебельный глухой прямоугольный , стыковка 45-ти градусная, профиль  полукруглый  </t>
    </r>
    <r>
      <rPr>
        <b/>
        <sz val="11"/>
        <color rgb="FFFF0000"/>
        <rFont val="Calibri"/>
        <family val="2"/>
        <charset val="204"/>
        <scheme val="minor"/>
      </rPr>
      <t>+ косичка 128гр за м/пог</t>
    </r>
  </si>
  <si>
    <r>
      <t xml:space="preserve">Фасад мебельный под стекло, прямоугольный, стыковка 45-ти градусная, профиль  полукруглый  </t>
    </r>
    <r>
      <rPr>
        <b/>
        <sz val="11"/>
        <color rgb="FFFF0000"/>
        <rFont val="Calibri"/>
        <family val="2"/>
        <charset val="204"/>
        <scheme val="minor"/>
      </rPr>
      <t>+ косичка 128гр за м/пог</t>
    </r>
  </si>
  <si>
    <t>Фасад мебельный глухой, прямоугольный  с термошвом и плоской филенкой, профиль плоский</t>
  </si>
  <si>
    <t>Фасад мебельный с решеткой, прямоугольный с термошвом, профиль плоский</t>
  </si>
  <si>
    <t>Покраска фасадов производится с двух сторон. Расчет цены покраски *2</t>
  </si>
  <si>
    <t>ПРИМЕЧАНИЕ!</t>
  </si>
  <si>
    <t>Характеристика фасадов</t>
  </si>
  <si>
    <t>Толщина профиля - 20 мм</t>
  </si>
  <si>
    <t>Филенка - МДФ шпонированная</t>
  </si>
  <si>
    <t>Наименование</t>
  </si>
  <si>
    <t xml:space="preserve"> ясень за м.кв</t>
  </si>
  <si>
    <t xml:space="preserve"> ольха за м.кв</t>
  </si>
  <si>
    <t xml:space="preserve"> дуб за м.кв</t>
  </si>
  <si>
    <t>Фасад мебельный глухой S-образный вогнутый, с 45 градусной стыковкой стоевых и выпуклой филенкой, профиль полукруглый</t>
  </si>
  <si>
    <t>рал цветной</t>
  </si>
  <si>
    <t>покраска за 1 м.кв,  с одной стороны</t>
  </si>
  <si>
    <t>Вид покраски</t>
  </si>
  <si>
    <t>лакировка без тонировки</t>
  </si>
  <si>
    <t>рустикаль (рал цветной) + патина полная</t>
  </si>
  <si>
    <t>рустикаль (рал цветной) + патина частичная</t>
  </si>
  <si>
    <t>Фасад мебельный глухой S-образный, с термошвом, со стыковкой стоевых и выпуклой филенкой, профиль плоский</t>
  </si>
  <si>
    <t>Фасад мебельный глухой S-образный вогнутый, с термошвом, со стыковкой стоевых и выпуклой филенкой, профиль плоский</t>
  </si>
  <si>
    <t>Примечание!</t>
  </si>
  <si>
    <t xml:space="preserve">Решетка </t>
  </si>
  <si>
    <t>Карниз нижний сечением 65*40 мм</t>
  </si>
  <si>
    <t>Радиусный участок карниза 100*70 мм</t>
  </si>
  <si>
    <t>Декоративная торцевая планка для столешницы, 600*45 мм</t>
  </si>
  <si>
    <t>Вогнутый участок карниза 100*70 мм</t>
  </si>
  <si>
    <t>Покраска фасадов МДФ</t>
  </si>
  <si>
    <t>Карниз верхний с резьбой сечением 100*70 мм</t>
  </si>
  <si>
    <r>
      <t xml:space="preserve">Столярная мастерская "МС Групп" </t>
    </r>
    <r>
      <rPr>
        <sz val="14"/>
        <color theme="1"/>
        <rFont val="Calibri"/>
        <family val="2"/>
        <charset val="204"/>
        <scheme val="minor"/>
      </rPr>
      <t>(Украина, г. Мелитополь)</t>
    </r>
  </si>
  <si>
    <t>ул. Монастырская 43/2 (офис), тел.: (067) 564-19-43</t>
  </si>
  <si>
    <t>Сайт: http://www.suryadny.com.ua</t>
  </si>
  <si>
    <t>Прайс-лист</t>
  </si>
  <si>
    <t xml:space="preserve">Почта:  pochta@mireis.com.ua
</t>
  </si>
  <si>
    <t>Радиусные фасады глухие изготавливаются только стандартные: высота до 956 мм, длина дуги 534 мм, радиус филенки 250 мм в полку 300х300 мм.</t>
  </si>
  <si>
    <t>Радиусные фасады под стекло изготавливаются стандартные (т.е. R-250мм) при любой высоте.</t>
  </si>
  <si>
    <t>Максимальная длина карнизов, цоколей – 2600мм.</t>
  </si>
  <si>
    <t>Фасады под стекло комплектуются штапиком. Штапик – это планка прямоугольного сечения 7мм*7мм (или указать необходимый размер).</t>
  </si>
  <si>
    <t>Карниз верхний,  h = 90 мм</t>
  </si>
  <si>
    <t>Каринз верхний, h = 85 мм</t>
  </si>
  <si>
    <t>Карниз вержний, h = 85 мм</t>
  </si>
  <si>
    <t>Карниз верхний,  h = 85 мм</t>
  </si>
  <si>
    <t>Карниз верхний, h = 85 мм</t>
  </si>
  <si>
    <t>Каринз верхний, h = 80 мм</t>
  </si>
  <si>
    <t>Карниз верхний, h = 75 мм</t>
  </si>
  <si>
    <t>Карниз верхний, h = 70 мм</t>
  </si>
  <si>
    <t>Радиусная планка                                                                                                               Радиусный участок балюстрады в сборе</t>
  </si>
  <si>
    <t>Планка сечением 10 мм х 30 мм                                                                          Балюстрада в сборе</t>
  </si>
  <si>
    <t xml:space="preserve">Для покрытия деревянных фасадов используются: краситель "Нитробейц", производитель ТМ "Sopur"; акриловые лаки - производитель "ILVA". </t>
  </si>
  <si>
    <t>Фасад мебельный глухой S-образный, с 45 градусной стыковкой стоевых и выпуклой филенкой, профиль полукруглый</t>
  </si>
  <si>
    <t>Фасады прямые мебельные деревянные без покрытия</t>
  </si>
  <si>
    <t>Фасады мебельные радиусные деревянные без покрытия</t>
  </si>
  <si>
    <t>дуб - за штуку</t>
  </si>
  <si>
    <t>Дополнительные изделия без покрытия</t>
  </si>
  <si>
    <t>Фасады мебельные S-образные деревянные без покрытия</t>
  </si>
  <si>
    <t>Фасад мебельный под стекло, криволинейный  по верхнему наружному контуру с термошвом (стоимость без стекла)</t>
  </si>
  <si>
    <t>Фасад мебельный под стекло, криволинейный по нижнему наружному контуру с термошвом (стоимость без стекла)</t>
  </si>
  <si>
    <t>Фасад мебельный комбинированный, криволинейный по нижнему наружному контуру  (стекло + филенка выпуклая) с термошвом (стоимость без стекла)</t>
  </si>
  <si>
    <t>В стоимость фасада мебельного остекленного цена стекла не входит.</t>
  </si>
  <si>
    <t>Фасад мебельный остекленный S-образный, с 45 градусной стыковкой стоевых и выпуклой филенкой, профиль полукруглый (стоимость без стекла)</t>
  </si>
  <si>
    <t>Фасад мебельный остекленный S-образный вогнутый, с  термошвом, со стыковкой стоевых и выпуклой филенкой, профиль плоский (стоимость без стекла)</t>
  </si>
  <si>
    <t>Фасад мебельный остекленный S-образный, с термошвом, со стыковкой стоевых и выпуклой филенкой, профиль плоский (стоимость без стекла)</t>
  </si>
  <si>
    <t>Фасад мебельный остекленный S-образный вогнутый, с 45 градусной стыковкой стоевых и выпуклой филенкой, профиль полукруглый (стоимость без стекла)</t>
  </si>
  <si>
    <t xml:space="preserve">                                                        Примечание!</t>
  </si>
  <si>
    <t>Ясень, ольха за 1 м.п.</t>
  </si>
  <si>
    <t>Дуб за 1 м.п.</t>
  </si>
  <si>
    <t>3) В стоимость фасада мебельного остелкенного цена стекла не входит.</t>
  </si>
  <si>
    <t>Фасад мебельный, прямоугольный  с прямой решеткой и термошвом, профиль плоский</t>
  </si>
  <si>
    <t>Фасад мебельный, прямоугольный  с решеткой в наклоне и термошвом, профиль плоский</t>
  </si>
  <si>
    <t>Фасад мебельный, прямоугольный  с декоративной решеткой и термошвом, профиль плоский</t>
  </si>
  <si>
    <t>Фасад мебельный глухой, криволинейный по нижнему наружному контуру с выпуклой филенкой и термошвом</t>
  </si>
  <si>
    <t>Фасад мебельный глухой, криволинейный  по верхнему наружному контуру с выпуклой филенкой и термошвом, профиль плоский</t>
  </si>
  <si>
    <t>Фасад мебельный глухой, выгнутый с термошвом и фигарейной филенкой, профиль плоский</t>
  </si>
  <si>
    <t>Фасад мебельный остекленный, выгнутый с термошвом и фигарейной филенкой, профиль плоский (стоимость без стекла)</t>
  </si>
  <si>
    <t>Фасад мебельный остекленный вогнутый с термошвом и фигарейной филенкой, профиль плоский (стоимость без стекла)</t>
  </si>
  <si>
    <t>Фасад мебельный глухой, выгнутый с 45-ти градусной стыковкой стоевых и фигарейной филенкой, профиль полукруглый</t>
  </si>
  <si>
    <t>Фасад мебельный остекленный, выгнутый с 45-ти градусной стыковкой стоевых и фигарейной филенкой, профиль полукруглый (стоимость без стекла)</t>
  </si>
  <si>
    <t>Фасад мебельный глухой вогнутый с 45-ти градусной стыковкой стоевых и фигарейной филенкой, профиль полукруглый</t>
  </si>
  <si>
    <t>Фасад мебельный остекленный вогнутый с 45-ти градусной стыковкой стоевых и фигарейной филенкой, профиль полукруглый (стоимость без стекла)</t>
  </si>
  <si>
    <t>косичка</t>
  </si>
  <si>
    <t xml:space="preserve">Карниз верхний без резьбы 100*70 мм   </t>
  </si>
  <si>
    <t xml:space="preserve">2) Первая цифра в размере означает вертикальное направление волокон дерева.         </t>
  </si>
  <si>
    <t xml:space="preserve">1) При составлении заказа необходимо указать артикул фасада и его размер (первая цифра - высота в мм, вторая цифра - ширина в мм).   </t>
  </si>
  <si>
    <t xml:space="preserve">В стоимость фасада мебельного остекленного цена стекла не входит. </t>
  </si>
  <si>
    <t>Покраска</t>
  </si>
  <si>
    <t>Покрытие Ral  матовая за 1 м.кв.</t>
  </si>
  <si>
    <t>Покрытие Ral глянец за 1 м.кв.</t>
  </si>
  <si>
    <t>Покрытие Ral  Шагрень мелкая за 1 м.кв.</t>
  </si>
  <si>
    <t xml:space="preserve">Фасад мебельный МДФ 16 крашенный с фрезировкой по лицевой плоскости </t>
  </si>
  <si>
    <t>Фасад мебельный МДФ 16 шпонированный файнлайн шпоном  ламинированный с обратной стороны (без обкатки по периметру)</t>
  </si>
  <si>
    <t>Ширина профиля по периметру 68 мм.</t>
  </si>
  <si>
    <t>Ширина профиля по периметру - 68 мм</t>
  </si>
  <si>
    <t>Фасад мебельный остекленный, с 45-ти градусной стыковкой стоевых, профиль полукруглый (стоимость без стекла)</t>
  </si>
  <si>
    <t>Фасад мебельный глухой с косичкой, выгнутый с 45-ти градусной стыковкой стоевых и фигарейной филенкой, профиль полукруглый (стоимость без косички)</t>
  </si>
  <si>
    <t>ольха - за штуку</t>
  </si>
  <si>
    <t>ясень - за штуку</t>
  </si>
  <si>
    <t>Фасад мебельный глухой, вогнутный с термошвом и фигарейной филенкой, профиль плоский</t>
  </si>
  <si>
    <t xml:space="preserve">                          Карниз верхний с резьбой сечением радиусный 100*70 мм</t>
  </si>
  <si>
    <t>Декоративная радиусная планка для столешницы, 600*45 мм</t>
  </si>
  <si>
    <t>Фасад над вытяжкой с косичкой (стоимость без косички)</t>
  </si>
  <si>
    <t>Лакировка без тонировки кв.м</t>
  </si>
  <si>
    <r>
      <rPr>
        <b/>
        <sz val="11"/>
        <color theme="1"/>
        <rFont val="Calibri"/>
        <family val="2"/>
        <charset val="204"/>
        <scheme val="minor"/>
      </rPr>
      <t xml:space="preserve">Примечание: </t>
    </r>
    <r>
      <rPr>
        <sz val="11"/>
        <color theme="1"/>
        <rFont val="Calibri"/>
        <family val="2"/>
        <charset val="204"/>
        <scheme val="minor"/>
      </rPr>
      <t>Цена за шпон файнлайн указана исходя из средней цены за кв.м шпона и кромки. Если шпон более дешевый или дорогой цена варьируется, как в меньшую, так и большую сторону. В зависимости от сложности фрезеровки, цена за кв.м фасада увеличивается от 1300 до 1800.</t>
    </r>
  </si>
  <si>
    <t>Фасад мебельный  МДФ 16 крашеный ламинированный с обратной стороны (обкатка по периметру R-3 и R-5)</t>
  </si>
  <si>
    <t>Филена - из натурального дерева</t>
  </si>
  <si>
    <t>Шлифовка МДФ с фрезеровкой - коэффициент 1,5 за сложность на 1м2.</t>
  </si>
  <si>
    <t>Глянец</t>
  </si>
  <si>
    <t>Глянец (красный)</t>
  </si>
  <si>
    <t>Фасад мебельный, с 45-ти градусной стыковкой стоевых и декоративной решеткой, профиль изогнутый</t>
  </si>
  <si>
    <r>
      <rPr>
        <b/>
        <sz val="11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Каждая дополнительная горизонтальная и вертикальная линия +36 грн/1шт.</t>
    </r>
  </si>
  <si>
    <t>Покрытие глянец за 1 кв.м.</t>
  </si>
  <si>
    <t>Фасад мебельный 16 гофра крашенный с фрезировкой по лицевой плоскости</t>
  </si>
  <si>
    <t>Рал цветной матовый</t>
  </si>
  <si>
    <t xml:space="preserve"> </t>
  </si>
  <si>
    <t>Классика Глухой</t>
  </si>
  <si>
    <t>Классика Решетка</t>
  </si>
  <si>
    <t>Классика Ящик</t>
  </si>
  <si>
    <t>Классика Косичка</t>
  </si>
  <si>
    <t>Фасад мебельный глухой с косичкой, прямоугольный с термошвом, профиль плоский (стоимость без косички)</t>
  </si>
  <si>
    <r>
      <rPr>
        <b/>
        <sz val="14"/>
        <color theme="1"/>
        <rFont val="Calibri"/>
        <family val="2"/>
        <charset val="204"/>
        <scheme val="minor"/>
      </rPr>
      <t xml:space="preserve">Примечание: </t>
    </r>
    <r>
      <rPr>
        <sz val="11"/>
        <color theme="1"/>
        <rFont val="Calibri"/>
        <family val="2"/>
        <charset val="204"/>
        <scheme val="minor"/>
      </rPr>
      <t>Если фасад менее 0.2 кв.м., то считаем поштучно исходя из цены за 0.2 кв.м и если 0.18 кв. м., то считаем так же, как менее 0.2 кв.м.</t>
    </r>
  </si>
  <si>
    <t>Кантри Глухой</t>
  </si>
  <si>
    <t>Фасад мебельный глухой с косичкой, прямоугольный с термошвом и плоской филенкой, профиль плоский (стоимость без косички)</t>
  </si>
  <si>
    <t>Кантри Косичка</t>
  </si>
  <si>
    <t>Кантри под Стекло</t>
  </si>
  <si>
    <t>Классика под Стекло</t>
  </si>
  <si>
    <t>Фасад мебельный под стекло, прямоугольный  с термошвом и плоской филенкой, профиль плоский (стоимость без стекла)</t>
  </si>
  <si>
    <t>Фасад мебельный, прямоугольный с декоративной решеткой, термошвом, профиль плоский</t>
  </si>
  <si>
    <t>Кантри Решетка</t>
  </si>
  <si>
    <t>Кантри Ящик</t>
  </si>
  <si>
    <t>Фасад мебельный глухой,  с 45-ти градусной стыковкой стоевых и выпуклой филенкой, профиль полукруглый</t>
  </si>
  <si>
    <t>Ретро Глухой</t>
  </si>
  <si>
    <t>Фасад мебельный глухой с косичкой, с 45-ти градусной стыковкой стоевых и выпуклой филенкой, профиль полукруглый (стоимость без косички)</t>
  </si>
  <si>
    <t>Ретро Косичка</t>
  </si>
  <si>
    <t>Ретро под Стекло</t>
  </si>
  <si>
    <r>
      <rPr>
        <b/>
        <sz val="14"/>
        <color theme="1"/>
        <rFont val="Calibri"/>
        <family val="2"/>
        <charset val="204"/>
        <scheme val="minor"/>
      </rPr>
      <t xml:space="preserve">Примечание: </t>
    </r>
    <r>
      <rPr>
        <sz val="11"/>
        <color theme="1"/>
        <rFont val="Calibri"/>
        <family val="2"/>
        <charset val="204"/>
        <scheme val="minor"/>
      </rPr>
      <t>Порядок просчета фасадов с косичкой (Высоту фасада мм*Ширину фасада мм)*Стоимость фасада за 1 кв.м.+600 грн.стоимость косички на один фасад= Стоимость фасада с косичкой</t>
    </r>
  </si>
  <si>
    <t>Ретро Решетка</t>
  </si>
  <si>
    <t xml:space="preserve">Фасад мебельный, с 45-ти грудусной стыковной стоевых и декоративной решеткой, профиль полукруглый </t>
  </si>
  <si>
    <t>Фасад мебельный с плоской филёнкой ящика и термошвом, профиль плоский (размер от 220мм) (Ширина профиля по периметру 68мм)</t>
  </si>
  <si>
    <t>Фасад мебельный с фигорейной филёнкой ящика и термошвом, профиль плоский (размер от 220мм) (Ширина профиля по периметру 68мм)</t>
  </si>
  <si>
    <t>Ретро Ящик</t>
  </si>
  <si>
    <t>Альфа Глухой</t>
  </si>
  <si>
    <t>Альфа Косичка</t>
  </si>
  <si>
    <r>
      <rPr>
        <b/>
        <sz val="14"/>
        <color theme="1"/>
        <rFont val="Calibri"/>
        <family val="2"/>
        <charset val="204"/>
        <scheme val="minor"/>
      </rPr>
      <t xml:space="preserve">Примечание: </t>
    </r>
    <r>
      <rPr>
        <sz val="11"/>
        <color theme="1"/>
        <rFont val="Calibri"/>
        <family val="2"/>
        <charset val="204"/>
        <scheme val="minor"/>
      </rPr>
      <t>Порядок просчета фасадов с косичкой (Высоту фасада мм*Ширину фасада мм)*Стоимость фасада за 1 кв.м.+ 600 грн.стоимость косички на один фасад= Стоимость фасада с косичкой</t>
    </r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</si>
  <si>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Порядок просчета фасадов с косичкой (Высоту фасада мм*Ширину фасада мм)*Стоимость фасада за 1 кв.м.+ 600 грн.стоимость косички на один фасад= Стоимость фасада с косичкой</t>
    </r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</si>
  <si>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Порядок просчета фасадов с косичкой (Высоту фасада мм*Ширину фасада мм)*Стоимость фасада за 1 кв.м.+600 грн.стоимость косички на один фасад= Стоимость фасада с косичкой</t>
    </r>
  </si>
  <si>
    <t xml:space="preserve">Фасад мебельный глухой, с 45-ти градусной стыковкой стоевых и выпуклой филенкой, профиль полукруглый </t>
  </si>
  <si>
    <t>Альфа под Стекло</t>
  </si>
  <si>
    <t>Альфа Решетка</t>
  </si>
  <si>
    <t>Фасад мебельный с фигорейной филёнкой ящика и 45-ти градусной стыковкой стоевых, профиль полукруглый (размер от 220мм) (Ширина профиля по периметру 68мм)</t>
  </si>
  <si>
    <t>Альфа Ящик</t>
  </si>
  <si>
    <t>Фасад мебельный глухой, с 45-ти градусной стыковкой стоевых и выпуклой филенкой, профиль изогнутый</t>
  </si>
  <si>
    <t>Грация Глухой</t>
  </si>
  <si>
    <t xml:space="preserve">Фасад мебельный с косичкой, с 45-ти градусной стыковкой стоевых, профиль полукруглый (стоимость без косички) </t>
  </si>
  <si>
    <t>Фасад мебельный с косичкой, с 45-ти градусной стыковкой стоевых, профиль изогнутый (стоимость без косички)</t>
  </si>
  <si>
    <t>Грация Косичка</t>
  </si>
  <si>
    <t>Грация Решетка</t>
  </si>
  <si>
    <t>Фасад мебельный остекленный, с 45-ти градусной стыковкой стоевых, профиль изогнутый (стоимость без стекла)</t>
  </si>
  <si>
    <t>Грация под Стекло</t>
  </si>
  <si>
    <t>Грация Ящик</t>
  </si>
  <si>
    <t>Фасад мебельный с фигорейной филёнкой ящика и 45-ти градусной стыковкой стоевых, профиль изогнутый (размер от 220мм) (Ширина профиля по периметру 68мм)</t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</si>
  <si>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Если фасад менее 0.2 кв.м., то считаем поштучно исходя из цены за 0.2 кв.м и если 0.18 кв. м., то считаем так же, как менее 0.2 кв.м.</t>
    </r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</si>
  <si>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Если фасад менее 0.2 кв.м., то считаем поштучно исходя из цены за 0.2 кв.м и если 0.18 кв. м., то считаем так же, как менее 0.2 кв.м.</t>
    </r>
  </si>
  <si>
    <t>Линия Глухой</t>
  </si>
  <si>
    <t>Линия Косичка</t>
  </si>
  <si>
    <t>Фасад мебельный глухой с косичкой, криволинейный  по верхнему наружному контуру с выпуклой филенкой и термошвом, профиль плоский</t>
  </si>
  <si>
    <t>Линия под Стекло</t>
  </si>
  <si>
    <t>Линия Решетка</t>
  </si>
  <si>
    <t>Фасад мебельный, криволинейный  по верхнему наружному контуру, с декоративной решеткой и термошвом, профиль плоский</t>
  </si>
  <si>
    <t>Линия Ящик</t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</si>
  <si>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b/>
        <sz val="11"/>
        <color theme="1"/>
        <rFont val="Calibri"/>
        <family val="2"/>
        <charset val="204"/>
        <scheme val="minor"/>
      </rPr>
      <t xml:space="preserve"> Если фасад менее 0.2 кв.м., то считаем поштучно исходя из цены за 0.2 кв.м и если 0.18 кв. м., то считаем так же, как менее 0.2 кв.м.</t>
    </r>
  </si>
  <si>
    <t>Волна Глухой</t>
  </si>
  <si>
    <t>Волна Косичка</t>
  </si>
  <si>
    <t>Фасад мебельный глухой с косичкой, криволинейный по нижнему наружному контуру с выпуклой филенкой и термошвом</t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</si>
  <si>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Порядок просчета фасадов с косичкой (Высоту фасада мм*Ширину фасада мм)*Стоимость фасада за 1 кв.м.+600 грн.стоимость косички на один фасад= Стоимость фасада с косичкой</t>
    </r>
  </si>
  <si>
    <t>Волна под Стекло</t>
  </si>
  <si>
    <t xml:space="preserve">Фасад мебельный, криволинейный по нижнему наружному контуру с термошвом и декоративной решеткой </t>
  </si>
  <si>
    <t>Волна Решетка</t>
  </si>
  <si>
    <t>Волна Ящик</t>
  </si>
  <si>
    <t>Волна Комбинированный</t>
  </si>
  <si>
    <t>Фасад мебельный глухой, криволинейный по нижнему наружному контуру с выпуклой филенкой и с 45-ти градусной стыковкой стоевых, профиль полукруглый</t>
  </si>
  <si>
    <t>Волна 2 Глухой</t>
  </si>
  <si>
    <t>Волна 2 Косичка</t>
  </si>
  <si>
    <t>Фасад мебельный глухой с косичкой, криволинейный по нижнему наружному контуру с выпуклой филенкой и с 45-ти градусной стыковкой стоевых, профиль полукруглый (стоимость без косички)</t>
  </si>
  <si>
    <t>Фасад мебельный под стекло, криволинейный по нижнему наружному контуру и 45-ти градусной стыковкой стоевых (стоимость без стекла)</t>
  </si>
  <si>
    <t>Волна 2 под Стекло</t>
  </si>
  <si>
    <t xml:space="preserve">Фасад мебельный, криволинейный по нижнему наружному контуру, 45-ти градусной стыковкой стоевых  и декоративной решеткой </t>
  </si>
  <si>
    <t>Волна 2 Решетка</t>
  </si>
  <si>
    <t>Волна 2 Ящик</t>
  </si>
  <si>
    <t>Фасад мебельный под стекло, прямоугольный и термошвом, профиль плоский (стоимость без стекла)</t>
  </si>
  <si>
    <t>Фасад мебельный глухой с косичкой, выгнутый с термошвом и фигарейной филенкой, профиль плоский (стоимость без косички)</t>
  </si>
  <si>
    <r>
      <rPr>
        <b/>
        <sz val="14"/>
        <color theme="1"/>
        <rFont val="Calibri"/>
        <family val="2"/>
        <charset val="204"/>
        <scheme val="minor"/>
      </rPr>
      <t xml:space="preserve">Примечание: </t>
    </r>
    <r>
      <rPr>
        <sz val="11"/>
        <color theme="1"/>
        <rFont val="Calibri"/>
        <family val="2"/>
        <charset val="204"/>
        <scheme val="minor"/>
      </rPr>
      <t>Порядок просчета фасадов с косичкой (Высоту фасада мм*Ширину фасада мм)*Стоимость фасада за 1 кв.м.+ 800 грн.стоимость косички на один фасад= Стоимость фасада с косичкой</t>
    </r>
  </si>
  <si>
    <t>4) Фасады под стекло комплектуются штапиком. Штапик – это планка прямоугольного сечения 7мм*7мм (или указать необходимый размер). Также, возможно изготовление фасада под стекло без штапика с использованиванием каната или силиконового уплотнителя.</t>
  </si>
  <si>
    <t xml:space="preserve">5) Фасады высотой менее 220мм выполняются в виде панели с фрезеровкой или с филенкой используя плосую вставку (имитацию под филенку), т.е. без фигарейного поля. Другие варианты обсуждаются отдельно при оформлении заказа. </t>
  </si>
  <si>
    <t>6) Если фасад менее 0.2 кв.м., то считаем поштучно исходя из цены за 0.2 кв.м и если 0.18 кв. м., то считаем так же, как менее 0.2 кв.м.</t>
  </si>
  <si>
    <t xml:space="preserve">    </t>
  </si>
  <si>
    <t>Фасад мебельный глухой с косичкой, вогнутный с термошвом и фигарейной филенкой, профиль плоский</t>
  </si>
  <si>
    <t xml:space="preserve">        </t>
  </si>
  <si>
    <t>Классика 2 Глухой</t>
  </si>
  <si>
    <t>Классика 2 Косичка</t>
  </si>
  <si>
    <t>Классика 2 под Стекло</t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</si>
  <si>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Порядок просчета фасадов с косичкой (Высоту фасада мм*Ширину фасада мм)*Стоимость фасада за 1 кв.м.+ 800 грн.стоимость косички на один фасад= Стоимость фасада с косичкой</t>
    </r>
  </si>
  <si>
    <t>Ретро 2 Глухой</t>
  </si>
  <si>
    <t>Ретро 2 Косичка</t>
  </si>
  <si>
    <t>Фасад мебельный глухой с косичкой вогнутый с 45-ти градусной стыковкой стоевых и фигарейной филенкой, профиль полукруглый (стоиомость без косички)</t>
  </si>
  <si>
    <t>Ретро 2 под Стекло</t>
  </si>
  <si>
    <t>Фасад мебельный глухой с косичкой S-образный, с термошвом, со стыковкой стоевых и выпуклой филенкой, профиль плоский (стоимость без косички)</t>
  </si>
  <si>
    <t>Фасад мебельный глухой с косичкой S-образный вогнутый, с термошвом, со стыковкой стоевых и выпуклой филенкой, профиль плоский (стоиость без косички)</t>
  </si>
  <si>
    <r>
      <rPr>
        <b/>
        <sz val="14"/>
        <color theme="1"/>
        <rFont val="Calibri"/>
        <family val="2"/>
        <charset val="204"/>
        <scheme val="minor"/>
      </rPr>
      <t>Примечание: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Порядок просчета фасадов с косичкой (Высоту фасада мм*Ширину фасада мм)*Стоимость фасада за 1 кв.м.+ 800 грн.стоимость косички на один фасад= Стоимость фасада с косичкой</t>
    </r>
  </si>
  <si>
    <t>Фасад мебельный глухой с косичкой S-образный, с 45 градусной стыковкой стоевых и выпуклой филенкой, профиль полукруглый</t>
  </si>
  <si>
    <t>Ретро под стекло</t>
  </si>
  <si>
    <t>Фасад мебельный глухой с косичкой S-образный вогнутый, с 45 градусной стыковкой стоевых и выпуклой филенкой, профиль полукруглый (стоимость без косички)</t>
  </si>
  <si>
    <t>635 грн/ 1 шт.</t>
  </si>
  <si>
    <t>1020 грн/1шт.</t>
  </si>
  <si>
    <t>120/520</t>
  </si>
  <si>
    <t>140/620</t>
  </si>
  <si>
    <t>355/845</t>
  </si>
  <si>
    <t>425/1015</t>
  </si>
  <si>
    <t>330 грн/1 шт.</t>
  </si>
  <si>
    <t>400 грн/1 шт.</t>
  </si>
  <si>
    <t>715грн/1шт.</t>
  </si>
  <si>
    <t>1100грн/1 шт.</t>
  </si>
  <si>
    <t xml:space="preserve">МДФ 19 Ral матовый за 1 м.кв.  </t>
  </si>
  <si>
    <t>от 1295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</si>
</sst>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02">
    <xf numFmtId="0" fontId="0" fillId="0" borderId="0" xfId="0"/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wrapText="1"/>
    </xf>
    <xf numFmtId="1" fontId="0" fillId="4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wrapText="1"/>
    </xf>
    <xf numFmtId="0" fontId="0" fillId="0" borderId="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center" vertical="center"/>
    </xf>
    <xf numFmtId="1" fontId="0" fillId="0" borderId="13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 wrapText="1"/>
    </xf>
    <xf numFmtId="0" fontId="2" fillId="0" borderId="0" xfId="0" applyFont="1"/>
    <xf numFmtId="0" fontId="0" fillId="0" borderId="1" xfId="0" applyFont="1" applyBorder="1"/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0" xfId="0" applyFont="1"/>
    <xf numFmtId="0" fontId="0" fillId="0" borderId="0" xfId="0" applyFont="1" applyAlignment="1">
      <alignment wrapText="1"/>
    </xf>
    <xf numFmtId="0" fontId="0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top" wrapText="1"/>
    </xf>
    <xf numFmtId="0" fontId="0" fillId="2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0" fontId="4" fillId="0" borderId="0" xfId="0" applyFont="1"/>
    <xf numFmtId="0" fontId="0" fillId="2" borderId="14" xfId="0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vertical="top" wrapText="1"/>
    </xf>
    <xf numFmtId="0" fontId="0" fillId="0" borderId="0" xfId="0" applyBorder="1"/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0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19" xfId="0" applyFont="1" applyBorder="1"/>
    <xf numFmtId="1" fontId="0" fillId="0" borderId="3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" fontId="0" fillId="2" borderId="3" xfId="0" applyNumberFormat="1" applyFont="1" applyFill="1" applyBorder="1" applyAlignment="1">
      <alignment horizontal="center" vertical="center"/>
    </xf>
    <xf numFmtId="1" fontId="0" fillId="0" borderId="3" xfId="0" applyNumberFormat="1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1" fontId="0" fillId="0" borderId="3" xfId="0" applyNumberFormat="1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1" fontId="0" fillId="5" borderId="14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Border="1" applyAlignment="1">
      <alignment horizontal="center" vertical="center" wrapText="1"/>
    </xf>
    <xf numFmtId="1" fontId="0" fillId="5" borderId="14" xfId="0" applyNumberFormat="1" applyFill="1" applyBorder="1" applyAlignment="1">
      <alignment horizontal="center" vertical="center" wrapText="1"/>
    </xf>
    <xf numFmtId="1" fontId="0" fillId="5" borderId="1" xfId="0" applyNumberFormat="1" applyFill="1" applyBorder="1" applyAlignment="1">
      <alignment horizontal="center" vertical="center" wrapText="1"/>
    </xf>
    <xf numFmtId="1" fontId="0" fillId="5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/>
    <xf numFmtId="0" fontId="0" fillId="2" borderId="0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2" borderId="16" xfId="0" applyFill="1" applyBorder="1" applyAlignment="1">
      <alignment horizontal="center" vertical="center" wrapText="1"/>
    </xf>
    <xf numFmtId="0" fontId="0" fillId="0" borderId="14" xfId="0" applyFill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0" fontId="0" fillId="0" borderId="21" xfId="0" applyBorder="1"/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1" fontId="0" fillId="5" borderId="15" xfId="0" applyNumberFormat="1" applyFill="1" applyBorder="1" applyAlignment="1">
      <alignment horizontal="center" vertical="center" wrapText="1"/>
    </xf>
    <xf numFmtId="0" fontId="0" fillId="0" borderId="15" xfId="0" applyFont="1" applyBorder="1"/>
    <xf numFmtId="0" fontId="0" fillId="0" borderId="14" xfId="0" applyFont="1" applyBorder="1"/>
    <xf numFmtId="0" fontId="0" fillId="0" borderId="16" xfId="0" applyFont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" fontId="0" fillId="5" borderId="16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vertical="top" wrapText="1"/>
    </xf>
    <xf numFmtId="0" fontId="0" fillId="0" borderId="14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0" fillId="0" borderId="16" xfId="0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/>
    <xf numFmtId="0" fontId="2" fillId="0" borderId="0" xfId="0" applyFont="1" applyBorder="1" applyAlignment="1">
      <alignment vertical="center" wrapText="1"/>
    </xf>
    <xf numFmtId="0" fontId="0" fillId="0" borderId="0" xfId="0" applyAlignment="1">
      <alignment vertical="top" wrapText="1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/>
    <xf numFmtId="0" fontId="0" fillId="0" borderId="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1" xfId="0" applyFill="1" applyBorder="1" applyAlignment="1">
      <alignment vertical="top" wrapText="1"/>
    </xf>
    <xf numFmtId="0" fontId="0" fillId="5" borderId="5" xfId="0" applyFill="1" applyBorder="1" applyAlignment="1">
      <alignment vertical="top" wrapText="1"/>
    </xf>
    <xf numFmtId="0" fontId="0" fillId="5" borderId="0" xfId="0" applyFill="1" applyBorder="1" applyAlignment="1">
      <alignment vertical="top" wrapText="1"/>
    </xf>
    <xf numFmtId="0" fontId="0" fillId="5" borderId="21" xfId="0" applyFill="1" applyBorder="1" applyAlignment="1">
      <alignment vertical="top" wrapText="1"/>
    </xf>
    <xf numFmtId="0" fontId="0" fillId="5" borderId="1" xfId="0" applyFill="1" applyBorder="1" applyAlignment="1">
      <alignment vertical="top" wrapText="1"/>
    </xf>
    <xf numFmtId="0" fontId="0" fillId="5" borderId="17" xfId="0" applyFill="1" applyBorder="1" applyAlignment="1">
      <alignment vertical="top" wrapText="1"/>
    </xf>
    <xf numFmtId="0" fontId="0" fillId="5" borderId="6" xfId="0" applyFill="1" applyBorder="1" applyAlignment="1">
      <alignment vertical="top" wrapText="1"/>
    </xf>
    <xf numFmtId="0" fontId="0" fillId="0" borderId="1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1" fontId="0" fillId="0" borderId="4" xfId="0" applyNumberFormat="1" applyFill="1" applyBorder="1" applyAlignment="1">
      <alignment vertical="center"/>
    </xf>
    <xf numFmtId="0" fontId="0" fillId="0" borderId="1" xfId="0" applyBorder="1"/>
    <xf numFmtId="0" fontId="0" fillId="2" borderId="20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4" xfId="0" applyNumberFormat="1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1" fontId="0" fillId="0" borderId="16" xfId="0" applyNumberFormat="1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top" wrapText="1"/>
    </xf>
    <xf numFmtId="0" fontId="0" fillId="0" borderId="14" xfId="0" applyFont="1" applyBorder="1" applyAlignment="1">
      <alignment horizontal="center" vertical="top" wrapText="1"/>
    </xf>
    <xf numFmtId="0" fontId="0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0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0" borderId="0" xfId="0" applyFont="1" applyBorder="1" applyAlignment="1">
      <alignment horizontal="center"/>
    </xf>
    <xf numFmtId="0" fontId="0" fillId="0" borderId="14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0" borderId="5" xfId="0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5" borderId="14" xfId="0" applyFill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0" fillId="0" borderId="0" xfId="0" applyBorder="1" applyAlignment="1">
      <alignment horizontal="center" vertical="center"/>
    </xf>
    <xf numFmtId="0" fontId="0" fillId="5" borderId="16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14" xfId="0" applyBorder="1" applyAlignment="1">
      <alignment vertical="top"/>
    </xf>
    <xf numFmtId="0" fontId="1" fillId="0" borderId="1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center" vertical="center" wrapText="1"/>
    </xf>
    <xf numFmtId="1" fontId="0" fillId="0" borderId="14" xfId="0" applyNumberForma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0" fontId="1" fillId="0" borderId="19" xfId="0" applyFont="1" applyBorder="1" applyAlignment="1">
      <alignment horizontal="left" vertical="top"/>
    </xf>
    <xf numFmtId="1" fontId="0" fillId="0" borderId="21" xfId="0" applyNumberForma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" fontId="0" fillId="0" borderId="1" xfId="0" applyNumberFormat="1" applyFill="1" applyBorder="1" applyAlignment="1">
      <alignment vertical="center"/>
    </xf>
    <xf numFmtId="0" fontId="0" fillId="0" borderId="2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" fillId="0" borderId="1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4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left" vertical="top" wrapText="1"/>
    </xf>
    <xf numFmtId="0" fontId="1" fillId="5" borderId="14" xfId="0" applyFont="1" applyFill="1" applyBorder="1" applyAlignment="1">
      <alignment horizontal="left" vertical="top" wrapText="1"/>
    </xf>
    <xf numFmtId="0" fontId="1" fillId="5" borderId="16" xfId="0" applyFont="1" applyFill="1" applyBorder="1" applyAlignment="1">
      <alignment horizontal="left" vertical="top" wrapText="1"/>
    </xf>
    <xf numFmtId="0" fontId="1" fillId="6" borderId="15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left" vertical="top" wrapText="1"/>
    </xf>
    <xf numFmtId="0" fontId="1" fillId="0" borderId="16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top" wrapText="1"/>
    </xf>
    <xf numFmtId="0" fontId="0" fillId="0" borderId="14" xfId="0" applyFont="1" applyBorder="1" applyAlignment="1">
      <alignment horizontal="left" vertical="top" wrapText="1"/>
    </xf>
    <xf numFmtId="0" fontId="0" fillId="0" borderId="16" xfId="0" applyFont="1" applyBorder="1" applyAlignment="1">
      <alignment horizontal="left" vertical="top" wrapText="1"/>
    </xf>
    <xf numFmtId="0" fontId="0" fillId="5" borderId="14" xfId="0" applyFill="1" applyBorder="1" applyAlignment="1">
      <alignment horizontal="left" vertical="top" wrapText="1"/>
    </xf>
    <xf numFmtId="0" fontId="0" fillId="5" borderId="16" xfId="0" applyFill="1" applyBorder="1" applyAlignment="1">
      <alignment horizontal="left" vertical="top" wrapText="1"/>
    </xf>
    <xf numFmtId="0" fontId="0" fillId="6" borderId="14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0" borderId="14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center" textRotation="90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0" fillId="0" borderId="3" xfId="0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0" fillId="0" borderId="0" xfId="0" applyFill="1" applyBorder="1" applyAlignment="1">
      <alignment horizontal="center" vertical="center" wrapText="1"/>
    </xf>
    <xf numFmtId="0" fontId="0" fillId="0" borderId="11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18" xfId="0" applyFont="1" applyBorder="1" applyAlignment="1">
      <alignment horizontal="left" vertical="top" wrapText="1"/>
    </xf>
    <xf numFmtId="0" fontId="0" fillId="0" borderId="17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0" xfId="0" applyAlignment="1">
      <alignment horizontal="center" vertical="center" textRotation="90"/>
    </xf>
    <xf numFmtId="0" fontId="0" fillId="0" borderId="4" xfId="0" applyBorder="1" applyAlignment="1">
      <alignment horizontal="left" vertical="top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5" borderId="3" xfId="0" applyFill="1" applyBorder="1" applyAlignment="1">
      <alignment horizontal="left" vertical="top"/>
    </xf>
    <xf numFmtId="0" fontId="0" fillId="5" borderId="4" xfId="0" applyFill="1" applyBorder="1" applyAlignment="1">
      <alignment horizontal="left" vertical="top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top"/>
    </xf>
    <xf numFmtId="0" fontId="1" fillId="6" borderId="14" xfId="0" applyFont="1" applyFill="1" applyBorder="1" applyAlignment="1">
      <alignment horizontal="center" vertical="top"/>
    </xf>
    <xf numFmtId="0" fontId="1" fillId="6" borderId="16" xfId="0" applyFont="1" applyFill="1" applyBorder="1" applyAlignment="1">
      <alignment horizontal="center" vertical="top"/>
    </xf>
    <xf numFmtId="0" fontId="0" fillId="5" borderId="14" xfId="0" applyFont="1" applyFill="1" applyBorder="1" applyAlignment="1">
      <alignment horizontal="left" vertical="top" wrapText="1"/>
    </xf>
    <xf numFmtId="0" fontId="0" fillId="5" borderId="16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5" borderId="15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top" wrapText="1"/>
    </xf>
    <xf numFmtId="0" fontId="0" fillId="5" borderId="4" xfId="0" applyFill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20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1" fillId="0" borderId="15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center" vertical="top"/>
    </xf>
    <xf numFmtId="0" fontId="1" fillId="0" borderId="18" xfId="0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6" borderId="18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1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6" borderId="15" xfId="0" applyFont="1" applyFill="1" applyBorder="1" applyAlignment="1">
      <alignment horizontal="center" vertical="top" wrapText="1"/>
    </xf>
    <xf numFmtId="0" fontId="1" fillId="6" borderId="14" xfId="0" applyFont="1" applyFill="1" applyBorder="1" applyAlignment="1">
      <alignment horizontal="center" vertical="top" wrapText="1"/>
    </xf>
    <xf numFmtId="0" fontId="1" fillId="6" borderId="16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top"/>
    </xf>
    <xf numFmtId="0" fontId="0" fillId="0" borderId="1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5" borderId="11" xfId="0" applyFill="1" applyBorder="1" applyAlignment="1">
      <alignment horizontal="center" vertical="top" wrapText="1"/>
    </xf>
    <xf numFmtId="0" fontId="0" fillId="5" borderId="5" xfId="0" applyFill="1" applyBorder="1" applyAlignment="1">
      <alignment horizontal="center" vertical="top" wrapText="1"/>
    </xf>
    <xf numFmtId="0" fontId="0" fillId="0" borderId="1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5" borderId="20" xfId="0" applyFill="1" applyBorder="1" applyAlignment="1">
      <alignment horizontal="center" vertical="top" wrapText="1"/>
    </xf>
    <xf numFmtId="0" fontId="0" fillId="5" borderId="1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center" vertical="top" wrapText="1"/>
    </xf>
    <xf numFmtId="0" fontId="0" fillId="5" borderId="21" xfId="0" applyFill="1" applyBorder="1" applyAlignment="1">
      <alignment horizontal="center" vertical="top" wrapText="1"/>
    </xf>
    <xf numFmtId="0" fontId="0" fillId="5" borderId="17" xfId="0" applyFill="1" applyBorder="1" applyAlignment="1">
      <alignment horizontal="center" vertical="top" wrapText="1"/>
    </xf>
    <xf numFmtId="0" fontId="0" fillId="5" borderId="6" xfId="0" applyFill="1" applyBorder="1" applyAlignment="1">
      <alignment horizontal="center" vertical="top" wrapText="1"/>
    </xf>
    <xf numFmtId="0" fontId="0" fillId="0" borderId="14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5" borderId="15" xfId="0" applyFill="1" applyBorder="1" applyAlignment="1">
      <alignment horizontal="center" vertical="top" wrapText="1"/>
    </xf>
    <xf numFmtId="0" fontId="0" fillId="0" borderId="14" xfId="0" applyBorder="1"/>
    <xf numFmtId="0" fontId="0" fillId="0" borderId="16" xfId="0" applyBorder="1"/>
    <xf numFmtId="1" fontId="0" fillId="0" borderId="3" xfId="0" applyNumberForma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gif"/><Relationship Id="rId7" Type="http://schemas.openxmlformats.org/officeDocument/2006/relationships/image" Target="../media/image39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gif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jpeg"/><Relationship Id="rId1" Type="http://schemas.openxmlformats.org/officeDocument/2006/relationships/image" Target="../media/image8.jpeg"/><Relationship Id="rId5" Type="http://schemas.openxmlformats.org/officeDocument/2006/relationships/image" Target="../media/image18.jpeg"/><Relationship Id="rId4" Type="http://schemas.openxmlformats.org/officeDocument/2006/relationships/image" Target="../media/image4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18" Type="http://schemas.openxmlformats.org/officeDocument/2006/relationships/image" Target="../media/image61.jpeg"/><Relationship Id="rId3" Type="http://schemas.openxmlformats.org/officeDocument/2006/relationships/image" Target="../media/image46.jpeg"/><Relationship Id="rId21" Type="http://schemas.openxmlformats.org/officeDocument/2006/relationships/image" Target="../media/image63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17" Type="http://schemas.openxmlformats.org/officeDocument/2006/relationships/image" Target="../media/image60.jpeg"/><Relationship Id="rId2" Type="http://schemas.openxmlformats.org/officeDocument/2006/relationships/image" Target="../media/image45.jpeg"/><Relationship Id="rId16" Type="http://schemas.openxmlformats.org/officeDocument/2006/relationships/image" Target="../media/image59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24" Type="http://schemas.openxmlformats.org/officeDocument/2006/relationships/image" Target="../media/image66.jpeg"/><Relationship Id="rId5" Type="http://schemas.openxmlformats.org/officeDocument/2006/relationships/image" Target="../media/image48.jpeg"/><Relationship Id="rId15" Type="http://schemas.openxmlformats.org/officeDocument/2006/relationships/image" Target="../media/image58.jpeg"/><Relationship Id="rId23" Type="http://schemas.openxmlformats.org/officeDocument/2006/relationships/image" Target="../media/image65.jpeg"/><Relationship Id="rId10" Type="http://schemas.openxmlformats.org/officeDocument/2006/relationships/image" Target="../media/image53.jpeg"/><Relationship Id="rId19" Type="http://schemas.openxmlformats.org/officeDocument/2006/relationships/image" Target="../media/image18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57.jpeg"/><Relationship Id="rId22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4" Type="http://schemas.openxmlformats.org/officeDocument/2006/relationships/image" Target="../media/image7.jpeg"/><Relationship Id="rId9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18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547689</xdr:colOff>
      <xdr:row>16</xdr:row>
      <xdr:rowOff>19050</xdr:rowOff>
    </xdr:from>
    <xdr:to>
      <xdr:col>1</xdr:col>
      <xdr:colOff>1524001</xdr:colOff>
      <xdr:row>16</xdr:row>
      <xdr:rowOff>1297781</xdr:rowOff>
    </xdr:to>
    <xdr:pic>
      <xdr:nvPicPr>
        <xdr:cNvPr id="1026" name="Picture 2" descr="http://lana.com.ua/UserFiles/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689" y="2769394"/>
          <a:ext cx="976312" cy="12787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2155031</xdr:colOff>
      <xdr:row>16</xdr:row>
      <xdr:rowOff>26194</xdr:rowOff>
    </xdr:from>
    <xdr:to>
      <xdr:col>1</xdr:col>
      <xdr:colOff>3119438</xdr:colOff>
      <xdr:row>16</xdr:row>
      <xdr:rowOff>1309688</xdr:rowOff>
    </xdr:to>
    <xdr:pic>
      <xdr:nvPicPr>
        <xdr:cNvPr id="1027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5031" y="2776538"/>
          <a:ext cx="964407" cy="12834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535781</xdr:colOff>
      <xdr:row>16</xdr:row>
      <xdr:rowOff>1354930</xdr:rowOff>
    </xdr:from>
    <xdr:to>
      <xdr:col>1</xdr:col>
      <xdr:colOff>1540668</xdr:colOff>
      <xdr:row>16</xdr:row>
      <xdr:rowOff>2738436</xdr:rowOff>
    </xdr:to>
    <xdr:pic>
      <xdr:nvPicPr>
        <xdr:cNvPr id="1028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5781" y="4105274"/>
          <a:ext cx="1004887" cy="13835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2143125</xdr:colOff>
      <xdr:row>16</xdr:row>
      <xdr:rowOff>1345406</xdr:rowOff>
    </xdr:from>
    <xdr:to>
      <xdr:col>1</xdr:col>
      <xdr:colOff>3107532</xdr:colOff>
      <xdr:row>16</xdr:row>
      <xdr:rowOff>2726531</xdr:rowOff>
    </xdr:to>
    <xdr:pic>
      <xdr:nvPicPr>
        <xdr:cNvPr id="1029" name="Picture 5" descr="http://lana.com.ua/UserFiles/1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43125" y="4095750"/>
          <a:ext cx="964407" cy="1381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702470</xdr:colOff>
      <xdr:row>29</xdr:row>
      <xdr:rowOff>146279</xdr:rowOff>
    </xdr:from>
    <xdr:to>
      <xdr:col>1</xdr:col>
      <xdr:colOff>1595438</xdr:colOff>
      <xdr:row>29</xdr:row>
      <xdr:rowOff>1365479</xdr:rowOff>
    </xdr:to>
    <xdr:pic>
      <xdr:nvPicPr>
        <xdr:cNvPr id="1031" name="Picture 7" descr="http://lana.com.ua/UserFiles/0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2470" y="7909154"/>
          <a:ext cx="892968" cy="121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2155031</xdr:colOff>
      <xdr:row>29</xdr:row>
      <xdr:rowOff>107156</xdr:rowOff>
    </xdr:from>
    <xdr:to>
      <xdr:col>1</xdr:col>
      <xdr:colOff>3107530</xdr:colOff>
      <xdr:row>29</xdr:row>
      <xdr:rowOff>1326356</xdr:rowOff>
    </xdr:to>
    <xdr:pic>
      <xdr:nvPicPr>
        <xdr:cNvPr id="1032" name="Picture 8" descr="http://lana.com.ua/UserFiles/07%281%2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5031" y="7870031"/>
          <a:ext cx="952499" cy="121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702470</xdr:colOff>
      <xdr:row>29</xdr:row>
      <xdr:rowOff>1466511</xdr:rowOff>
    </xdr:from>
    <xdr:to>
      <xdr:col>1</xdr:col>
      <xdr:colOff>1571626</xdr:colOff>
      <xdr:row>29</xdr:row>
      <xdr:rowOff>2809875</xdr:rowOff>
    </xdr:to>
    <xdr:pic>
      <xdr:nvPicPr>
        <xdr:cNvPr id="1033" name="Picture 9" descr="http://lana.com.ua/UserFiles/06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2470" y="9229386"/>
          <a:ext cx="869156" cy="13433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733425</xdr:colOff>
      <xdr:row>184</xdr:row>
      <xdr:rowOff>0</xdr:rowOff>
    </xdr:to>
    <xdr:pic>
      <xdr:nvPicPr>
        <xdr:cNvPr id="19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0575" y="15201900"/>
          <a:ext cx="7334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859019</xdr:colOff>
      <xdr:row>94</xdr:row>
      <xdr:rowOff>34662</xdr:rowOff>
    </xdr:from>
    <xdr:to>
      <xdr:col>1</xdr:col>
      <xdr:colOff>1976438</xdr:colOff>
      <xdr:row>94</xdr:row>
      <xdr:rowOff>1809750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9019" y="65304725"/>
          <a:ext cx="1117419" cy="1775088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16</xdr:row>
      <xdr:rowOff>1404937</xdr:rowOff>
    </xdr:from>
    <xdr:to>
      <xdr:col>1</xdr:col>
      <xdr:colOff>464344</xdr:colOff>
      <xdr:row>16</xdr:row>
      <xdr:rowOff>1619250</xdr:rowOff>
    </xdr:to>
    <xdr:sp macro="" textlink="">
      <xdr:nvSpPr>
        <xdr:cNvPr id="21" name="TextBox 20"/>
        <xdr:cNvSpPr txBox="1"/>
      </xdr:nvSpPr>
      <xdr:spPr>
        <a:xfrm>
          <a:off x="152400" y="4155281"/>
          <a:ext cx="311944" cy="214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3</a:t>
          </a:r>
        </a:p>
      </xdr:txBody>
    </xdr:sp>
    <xdr:clientData/>
  </xdr:twoCellAnchor>
  <xdr:twoCellAnchor>
    <xdr:from>
      <xdr:col>1</xdr:col>
      <xdr:colOff>1690688</xdr:colOff>
      <xdr:row>16</xdr:row>
      <xdr:rowOff>1488280</xdr:rowOff>
    </xdr:from>
    <xdr:to>
      <xdr:col>1</xdr:col>
      <xdr:colOff>2035969</xdr:colOff>
      <xdr:row>16</xdr:row>
      <xdr:rowOff>1690687</xdr:rowOff>
    </xdr:to>
    <xdr:sp macro="" textlink="">
      <xdr:nvSpPr>
        <xdr:cNvPr id="22" name="TextBox 21"/>
        <xdr:cNvSpPr txBox="1"/>
      </xdr:nvSpPr>
      <xdr:spPr>
        <a:xfrm>
          <a:off x="1690688" y="4238624"/>
          <a:ext cx="345281" cy="2024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4</a:t>
          </a:r>
        </a:p>
      </xdr:txBody>
    </xdr:sp>
    <xdr:clientData/>
  </xdr:twoCellAnchor>
  <xdr:twoCellAnchor>
    <xdr:from>
      <xdr:col>1</xdr:col>
      <xdr:colOff>35720</xdr:colOff>
      <xdr:row>80</xdr:row>
      <xdr:rowOff>154781</xdr:rowOff>
    </xdr:from>
    <xdr:to>
      <xdr:col>1</xdr:col>
      <xdr:colOff>345282</xdr:colOff>
      <xdr:row>80</xdr:row>
      <xdr:rowOff>416718</xdr:rowOff>
    </xdr:to>
    <xdr:sp macro="" textlink="">
      <xdr:nvSpPr>
        <xdr:cNvPr id="23" name="TextBox 22"/>
        <xdr:cNvSpPr txBox="1"/>
      </xdr:nvSpPr>
      <xdr:spPr>
        <a:xfrm>
          <a:off x="35720" y="54435375"/>
          <a:ext cx="309562" cy="261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47625</xdr:colOff>
      <xdr:row>161</xdr:row>
      <xdr:rowOff>161925</xdr:rowOff>
    </xdr:from>
    <xdr:to>
      <xdr:col>1</xdr:col>
      <xdr:colOff>609599</xdr:colOff>
      <xdr:row>161</xdr:row>
      <xdr:rowOff>428625</xdr:rowOff>
    </xdr:to>
    <xdr:sp macro="" textlink="">
      <xdr:nvSpPr>
        <xdr:cNvPr id="32" name="TextBox 31"/>
        <xdr:cNvSpPr txBox="1"/>
      </xdr:nvSpPr>
      <xdr:spPr>
        <a:xfrm>
          <a:off x="47625" y="13896975"/>
          <a:ext cx="561974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ПР</a:t>
          </a:r>
          <a:r>
            <a:rPr lang="ru-RU" sz="1100" baseline="0"/>
            <a:t> - 2</a:t>
          </a:r>
          <a:endParaRPr lang="ru-RU" sz="1100"/>
        </a:p>
      </xdr:txBody>
    </xdr:sp>
    <xdr:clientData/>
  </xdr:twoCellAnchor>
  <xdr:twoCellAnchor>
    <xdr:from>
      <xdr:col>1</xdr:col>
      <xdr:colOff>123825</xdr:colOff>
      <xdr:row>16</xdr:row>
      <xdr:rowOff>47625</xdr:rowOff>
    </xdr:from>
    <xdr:to>
      <xdr:col>1</xdr:col>
      <xdr:colOff>428625</xdr:colOff>
      <xdr:row>16</xdr:row>
      <xdr:rowOff>273844</xdr:rowOff>
    </xdr:to>
    <xdr:sp macro="" textlink="">
      <xdr:nvSpPr>
        <xdr:cNvPr id="33" name="TextBox 32"/>
        <xdr:cNvSpPr txBox="1"/>
      </xdr:nvSpPr>
      <xdr:spPr>
        <a:xfrm>
          <a:off x="123825" y="2797969"/>
          <a:ext cx="304800" cy="2262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1676400</xdr:colOff>
      <xdr:row>16</xdr:row>
      <xdr:rowOff>59531</xdr:rowOff>
    </xdr:from>
    <xdr:to>
      <xdr:col>1</xdr:col>
      <xdr:colOff>1952625</xdr:colOff>
      <xdr:row>16</xdr:row>
      <xdr:rowOff>273844</xdr:rowOff>
    </xdr:to>
    <xdr:sp macro="" textlink="">
      <xdr:nvSpPr>
        <xdr:cNvPr id="34" name="TextBox 33"/>
        <xdr:cNvSpPr txBox="1"/>
      </xdr:nvSpPr>
      <xdr:spPr>
        <a:xfrm>
          <a:off x="1676400" y="2809875"/>
          <a:ext cx="276225" cy="214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1608666</xdr:colOff>
      <xdr:row>18</xdr:row>
      <xdr:rowOff>253999</xdr:rowOff>
    </xdr:from>
    <xdr:to>
      <xdr:col>1</xdr:col>
      <xdr:colOff>2170640</xdr:colOff>
      <xdr:row>18</xdr:row>
      <xdr:rowOff>520699</xdr:rowOff>
    </xdr:to>
    <xdr:sp macro="" textlink="">
      <xdr:nvSpPr>
        <xdr:cNvPr id="36" name="TextBox 35"/>
        <xdr:cNvSpPr txBox="1"/>
      </xdr:nvSpPr>
      <xdr:spPr>
        <a:xfrm>
          <a:off x="1608666" y="5323416"/>
          <a:ext cx="561974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ПГ - 5</a:t>
          </a:r>
        </a:p>
      </xdr:txBody>
    </xdr:sp>
    <xdr:clientData/>
  </xdr:twoCellAnchor>
  <xdr:twoCellAnchor editAs="oneCell">
    <xdr:from>
      <xdr:col>1</xdr:col>
      <xdr:colOff>737053</xdr:colOff>
      <xdr:row>40</xdr:row>
      <xdr:rowOff>47625</xdr:rowOff>
    </xdr:from>
    <xdr:to>
      <xdr:col>1</xdr:col>
      <xdr:colOff>1928813</xdr:colOff>
      <xdr:row>40</xdr:row>
      <xdr:rowOff>1708072</xdr:rowOff>
    </xdr:to>
    <xdr:pic>
      <xdr:nvPicPr>
        <xdr:cNvPr id="28" name="Рисунок 27" descr="1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7053" y="19907250"/>
          <a:ext cx="1191760" cy="1660447"/>
        </a:xfrm>
        <a:prstGeom prst="rect">
          <a:avLst/>
        </a:prstGeom>
      </xdr:spPr>
    </xdr:pic>
    <xdr:clientData/>
  </xdr:twoCellAnchor>
  <xdr:twoCellAnchor editAs="oneCell">
    <xdr:from>
      <xdr:col>1</xdr:col>
      <xdr:colOff>804520</xdr:colOff>
      <xdr:row>47</xdr:row>
      <xdr:rowOff>83345</xdr:rowOff>
    </xdr:from>
    <xdr:to>
      <xdr:col>1</xdr:col>
      <xdr:colOff>1964529</xdr:colOff>
      <xdr:row>47</xdr:row>
      <xdr:rowOff>1666876</xdr:rowOff>
    </xdr:to>
    <xdr:pic>
      <xdr:nvPicPr>
        <xdr:cNvPr id="29" name="Рисунок 28" descr="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4520" y="25705595"/>
          <a:ext cx="1160009" cy="1583531"/>
        </a:xfrm>
        <a:prstGeom prst="rect">
          <a:avLst/>
        </a:prstGeom>
      </xdr:spPr>
    </xdr:pic>
    <xdr:clientData/>
  </xdr:twoCellAnchor>
  <xdr:twoCellAnchor editAs="oneCell">
    <xdr:from>
      <xdr:col>1</xdr:col>
      <xdr:colOff>605895</xdr:colOff>
      <xdr:row>58</xdr:row>
      <xdr:rowOff>99604</xdr:rowOff>
    </xdr:from>
    <xdr:to>
      <xdr:col>1</xdr:col>
      <xdr:colOff>1441980</xdr:colOff>
      <xdr:row>58</xdr:row>
      <xdr:rowOff>2024062</xdr:rowOff>
    </xdr:to>
    <xdr:pic>
      <xdr:nvPicPr>
        <xdr:cNvPr id="30" name="Рисунок 29" descr="IMG_8927 copy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5895" y="32806073"/>
          <a:ext cx="836085" cy="1924458"/>
        </a:xfrm>
        <a:prstGeom prst="rect">
          <a:avLst/>
        </a:prstGeom>
      </xdr:spPr>
    </xdr:pic>
    <xdr:clientData/>
  </xdr:twoCellAnchor>
  <xdr:twoCellAnchor editAs="oneCell">
    <xdr:from>
      <xdr:col>1</xdr:col>
      <xdr:colOff>2244989</xdr:colOff>
      <xdr:row>58</xdr:row>
      <xdr:rowOff>87686</xdr:rowOff>
    </xdr:from>
    <xdr:to>
      <xdr:col>1</xdr:col>
      <xdr:colOff>3081074</xdr:colOff>
      <xdr:row>58</xdr:row>
      <xdr:rowOff>2035968</xdr:rowOff>
    </xdr:to>
    <xdr:pic>
      <xdr:nvPicPr>
        <xdr:cNvPr id="37" name="Рисунок 36" descr="IMG_8927 cop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44989" y="32794155"/>
          <a:ext cx="836085" cy="1948282"/>
        </a:xfrm>
        <a:prstGeom prst="rect">
          <a:avLst/>
        </a:prstGeom>
      </xdr:spPr>
    </xdr:pic>
    <xdr:clientData/>
  </xdr:twoCellAnchor>
  <xdr:twoCellAnchor editAs="oneCell">
    <xdr:from>
      <xdr:col>1</xdr:col>
      <xdr:colOff>517558</xdr:colOff>
      <xdr:row>66</xdr:row>
      <xdr:rowOff>83343</xdr:rowOff>
    </xdr:from>
    <xdr:to>
      <xdr:col>1</xdr:col>
      <xdr:colOff>1297782</xdr:colOff>
      <xdr:row>66</xdr:row>
      <xdr:rowOff>1797842</xdr:rowOff>
    </xdr:to>
    <xdr:pic>
      <xdr:nvPicPr>
        <xdr:cNvPr id="38" name="Рисунок 37" descr="IMG_8927 copy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7558" y="38397656"/>
          <a:ext cx="780224" cy="1714499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2071688</xdr:colOff>
      <xdr:row>66</xdr:row>
      <xdr:rowOff>83343</xdr:rowOff>
    </xdr:from>
    <xdr:to>
      <xdr:col>1</xdr:col>
      <xdr:colOff>2905126</xdr:colOff>
      <xdr:row>66</xdr:row>
      <xdr:rowOff>1809749</xdr:rowOff>
    </xdr:to>
    <xdr:pic>
      <xdr:nvPicPr>
        <xdr:cNvPr id="39" name="Рисунок 38" descr="IMG_8927 copy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71688" y="38397656"/>
          <a:ext cx="833438" cy="1726406"/>
        </a:xfrm>
        <a:prstGeom prst="rect">
          <a:avLst/>
        </a:prstGeom>
      </xdr:spPr>
    </xdr:pic>
    <xdr:clientData/>
  </xdr:twoCellAnchor>
  <xdr:twoCellAnchor editAs="oneCell">
    <xdr:from>
      <xdr:col>1</xdr:col>
      <xdr:colOff>2026708</xdr:colOff>
      <xdr:row>69</xdr:row>
      <xdr:rowOff>35718</xdr:rowOff>
    </xdr:from>
    <xdr:to>
      <xdr:col>1</xdr:col>
      <xdr:colOff>2929255</xdr:colOff>
      <xdr:row>69</xdr:row>
      <xdr:rowOff>1845468</xdr:rowOff>
    </xdr:to>
    <xdr:pic>
      <xdr:nvPicPr>
        <xdr:cNvPr id="40" name="Рисунок 39" descr="novyj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6708" y="40969406"/>
          <a:ext cx="902547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750093</xdr:colOff>
      <xdr:row>109</xdr:row>
      <xdr:rowOff>47625</xdr:rowOff>
    </xdr:from>
    <xdr:to>
      <xdr:col>1</xdr:col>
      <xdr:colOff>1845469</xdr:colOff>
      <xdr:row>109</xdr:row>
      <xdr:rowOff>1559719</xdr:rowOff>
    </xdr:to>
    <xdr:pic>
      <xdr:nvPicPr>
        <xdr:cNvPr id="51" name="Рисунок 50" descr="0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8791" t="4759" r="7967" b="6081"/>
        <a:stretch>
          <a:fillRect/>
        </a:stretch>
      </xdr:blipFill>
      <xdr:spPr>
        <a:xfrm>
          <a:off x="750093" y="41159906"/>
          <a:ext cx="1095376" cy="1512094"/>
        </a:xfrm>
        <a:prstGeom prst="rect">
          <a:avLst/>
        </a:prstGeom>
      </xdr:spPr>
    </xdr:pic>
    <xdr:clientData/>
  </xdr:twoCellAnchor>
  <xdr:twoCellAnchor editAs="oneCell">
    <xdr:from>
      <xdr:col>7</xdr:col>
      <xdr:colOff>223576</xdr:colOff>
      <xdr:row>1</xdr:row>
      <xdr:rowOff>0</xdr:rowOff>
    </xdr:from>
    <xdr:to>
      <xdr:col>12</xdr:col>
      <xdr:colOff>328083</xdr:colOff>
      <xdr:row>6</xdr:row>
      <xdr:rowOff>23813</xdr:rowOff>
    </xdr:to>
    <xdr:pic>
      <xdr:nvPicPr>
        <xdr:cNvPr id="58" name="Рисунок 57" descr="2145325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235982" y="238125"/>
          <a:ext cx="1616601" cy="845344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3</xdr:row>
      <xdr:rowOff>338668</xdr:rowOff>
    </xdr:from>
    <xdr:to>
      <xdr:col>1</xdr:col>
      <xdr:colOff>1375834</xdr:colOff>
      <xdr:row>5</xdr:row>
      <xdr:rowOff>21168</xdr:rowOff>
    </xdr:to>
    <xdr:sp macro="" textlink="">
      <xdr:nvSpPr>
        <xdr:cNvPr id="59" name="TextBox 58"/>
        <xdr:cNvSpPr txBox="1"/>
      </xdr:nvSpPr>
      <xdr:spPr>
        <a:xfrm>
          <a:off x="42334" y="963085"/>
          <a:ext cx="13335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27</a:t>
          </a:r>
          <a:r>
            <a:rPr lang="en-US" sz="1100"/>
            <a:t>.0</a:t>
          </a:r>
          <a:r>
            <a:rPr lang="ru-RU" sz="1100"/>
            <a:t>3.201</a:t>
          </a:r>
          <a:r>
            <a:rPr lang="en-US" sz="1100"/>
            <a:t>8</a:t>
          </a:r>
          <a:endParaRPr lang="ru-RU" sz="1100"/>
        </a:p>
      </xdr:txBody>
    </xdr:sp>
    <xdr:clientData/>
  </xdr:twoCellAnchor>
  <xdr:twoCellAnchor editAs="oneCell">
    <xdr:from>
      <xdr:col>1</xdr:col>
      <xdr:colOff>875596</xdr:colOff>
      <xdr:row>97</xdr:row>
      <xdr:rowOff>35719</xdr:rowOff>
    </xdr:from>
    <xdr:to>
      <xdr:col>1</xdr:col>
      <xdr:colOff>2000249</xdr:colOff>
      <xdr:row>97</xdr:row>
      <xdr:rowOff>1809750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96" y="68199000"/>
          <a:ext cx="1124653" cy="177403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184</xdr:row>
      <xdr:rowOff>0</xdr:rowOff>
    </xdr:from>
    <xdr:ext cx="733425" cy="0"/>
    <xdr:pic>
      <xdr:nvPicPr>
        <xdr:cNvPr id="79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313056"/>
          <a:ext cx="733425" cy="0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821531</xdr:colOff>
      <xdr:row>123</xdr:row>
      <xdr:rowOff>83344</xdr:rowOff>
    </xdr:from>
    <xdr:to>
      <xdr:col>1</xdr:col>
      <xdr:colOff>1952625</xdr:colOff>
      <xdr:row>123</xdr:row>
      <xdr:rowOff>1857375</xdr:rowOff>
    </xdr:to>
    <xdr:pic>
      <xdr:nvPicPr>
        <xdr:cNvPr id="56" name="Рисунок 55" descr="0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1531" y="19169063"/>
          <a:ext cx="1131094" cy="177403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714374</xdr:colOff>
      <xdr:row>115</xdr:row>
      <xdr:rowOff>71436</xdr:rowOff>
    </xdr:from>
    <xdr:to>
      <xdr:col>1</xdr:col>
      <xdr:colOff>1928812</xdr:colOff>
      <xdr:row>115</xdr:row>
      <xdr:rowOff>1595437</xdr:rowOff>
    </xdr:to>
    <xdr:pic>
      <xdr:nvPicPr>
        <xdr:cNvPr id="64" name="Рисунок 63" descr="3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14374" y="83105624"/>
          <a:ext cx="1214438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172</xdr:row>
      <xdr:rowOff>59532</xdr:rowOff>
    </xdr:from>
    <xdr:to>
      <xdr:col>1</xdr:col>
      <xdr:colOff>1845470</xdr:colOff>
      <xdr:row>172</xdr:row>
      <xdr:rowOff>2035969</xdr:rowOff>
    </xdr:to>
    <xdr:pic>
      <xdr:nvPicPr>
        <xdr:cNvPr id="66" name="Рисунок 65" descr="1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4844" y="109418438"/>
          <a:ext cx="1190626" cy="1976437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36</xdr:row>
      <xdr:rowOff>297659</xdr:rowOff>
    </xdr:from>
    <xdr:to>
      <xdr:col>1</xdr:col>
      <xdr:colOff>3071812</xdr:colOff>
      <xdr:row>36</xdr:row>
      <xdr:rowOff>1059659</xdr:rowOff>
    </xdr:to>
    <xdr:pic>
      <xdr:nvPicPr>
        <xdr:cNvPr id="69" name="Рисунок 68" descr="c8d6e227-9eb0-11e5-831c-50e54923702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1469" y="19835815"/>
          <a:ext cx="275034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112</xdr:row>
      <xdr:rowOff>47625</xdr:rowOff>
    </xdr:from>
    <xdr:to>
      <xdr:col>1</xdr:col>
      <xdr:colOff>2095500</xdr:colOff>
      <xdr:row>112</xdr:row>
      <xdr:rowOff>1476375</xdr:rowOff>
    </xdr:to>
    <xdr:pic>
      <xdr:nvPicPr>
        <xdr:cNvPr id="83" name="Рисунок 82" descr="2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6751" y="43469719"/>
          <a:ext cx="1428749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733425</xdr:colOff>
      <xdr:row>184</xdr:row>
      <xdr:rowOff>0</xdr:rowOff>
    </xdr:to>
    <xdr:pic>
      <xdr:nvPicPr>
        <xdr:cNvPr id="84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384869"/>
          <a:ext cx="73342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733425</xdr:colOff>
      <xdr:row>184</xdr:row>
      <xdr:rowOff>0</xdr:rowOff>
    </xdr:to>
    <xdr:pic>
      <xdr:nvPicPr>
        <xdr:cNvPr id="85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301150"/>
          <a:ext cx="73342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1254485</xdr:colOff>
      <xdr:row>16</xdr:row>
      <xdr:rowOff>2786062</xdr:rowOff>
    </xdr:from>
    <xdr:to>
      <xdr:col>1</xdr:col>
      <xdr:colOff>2488404</xdr:colOff>
      <xdr:row>16</xdr:row>
      <xdr:rowOff>4274344</xdr:rowOff>
    </xdr:to>
    <xdr:pic>
      <xdr:nvPicPr>
        <xdr:cNvPr id="68" name="Рисунок 67" descr="viber image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54485" y="5584031"/>
          <a:ext cx="1233919" cy="1488282"/>
        </a:xfrm>
        <a:prstGeom prst="rect">
          <a:avLst/>
        </a:prstGeom>
      </xdr:spPr>
    </xdr:pic>
    <xdr:clientData/>
  </xdr:twoCellAnchor>
  <xdr:twoCellAnchor>
    <xdr:from>
      <xdr:col>1</xdr:col>
      <xdr:colOff>416713</xdr:colOff>
      <xdr:row>16</xdr:row>
      <xdr:rowOff>2857500</xdr:rowOff>
    </xdr:from>
    <xdr:to>
      <xdr:col>1</xdr:col>
      <xdr:colOff>726280</xdr:colOff>
      <xdr:row>16</xdr:row>
      <xdr:rowOff>3071812</xdr:rowOff>
    </xdr:to>
    <xdr:sp macro="" textlink="">
      <xdr:nvSpPr>
        <xdr:cNvPr id="77" name="TextBox 76"/>
        <xdr:cNvSpPr txBox="1"/>
      </xdr:nvSpPr>
      <xdr:spPr>
        <a:xfrm flipH="1">
          <a:off x="416713" y="5607844"/>
          <a:ext cx="309567" cy="2143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</a:t>
          </a:r>
          <a:r>
            <a:rPr lang="en-US" sz="1100"/>
            <a:t>5</a:t>
          </a:r>
          <a:endParaRPr lang="ru-RU" sz="1100"/>
        </a:p>
      </xdr:txBody>
    </xdr:sp>
    <xdr:clientData/>
  </xdr:twoCellAnchor>
  <xdr:twoCellAnchor editAs="oneCell">
    <xdr:from>
      <xdr:col>1</xdr:col>
      <xdr:colOff>773906</xdr:colOff>
      <xdr:row>143</xdr:row>
      <xdr:rowOff>35718</xdr:rowOff>
    </xdr:from>
    <xdr:to>
      <xdr:col>1</xdr:col>
      <xdr:colOff>2131219</xdr:colOff>
      <xdr:row>143</xdr:row>
      <xdr:rowOff>1643062</xdr:rowOff>
    </xdr:to>
    <xdr:pic>
      <xdr:nvPicPr>
        <xdr:cNvPr id="87" name="Рисунок 86" descr="viber imag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3906" y="21800343"/>
          <a:ext cx="1357313" cy="1607344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154</xdr:row>
      <xdr:rowOff>95251</xdr:rowOff>
    </xdr:from>
    <xdr:to>
      <xdr:col>1</xdr:col>
      <xdr:colOff>2190750</xdr:colOff>
      <xdr:row>154</xdr:row>
      <xdr:rowOff>1893094</xdr:rowOff>
    </xdr:to>
    <xdr:pic>
      <xdr:nvPicPr>
        <xdr:cNvPr id="90" name="Рисунок 89" descr="0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0094" y="72342376"/>
          <a:ext cx="1440656" cy="1797843"/>
        </a:xfrm>
        <a:prstGeom prst="rect">
          <a:avLst/>
        </a:prstGeom>
      </xdr:spPr>
    </xdr:pic>
    <xdr:clientData/>
  </xdr:twoCellAnchor>
  <xdr:twoCellAnchor>
    <xdr:from>
      <xdr:col>1</xdr:col>
      <xdr:colOff>130968</xdr:colOff>
      <xdr:row>29</xdr:row>
      <xdr:rowOff>47625</xdr:rowOff>
    </xdr:from>
    <xdr:to>
      <xdr:col>1</xdr:col>
      <xdr:colOff>464343</xdr:colOff>
      <xdr:row>29</xdr:row>
      <xdr:rowOff>297656</xdr:rowOff>
    </xdr:to>
    <xdr:sp macro="" textlink="">
      <xdr:nvSpPr>
        <xdr:cNvPr id="86" name="TextBox 85"/>
        <xdr:cNvSpPr txBox="1"/>
      </xdr:nvSpPr>
      <xdr:spPr>
        <a:xfrm>
          <a:off x="130968" y="7810500"/>
          <a:ext cx="333375" cy="250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1726406</xdr:colOff>
      <xdr:row>29</xdr:row>
      <xdr:rowOff>107156</xdr:rowOff>
    </xdr:from>
    <xdr:to>
      <xdr:col>1</xdr:col>
      <xdr:colOff>2059781</xdr:colOff>
      <xdr:row>29</xdr:row>
      <xdr:rowOff>392906</xdr:rowOff>
    </xdr:to>
    <xdr:sp macro="" textlink="">
      <xdr:nvSpPr>
        <xdr:cNvPr id="89" name="TextBox 88"/>
        <xdr:cNvSpPr txBox="1"/>
      </xdr:nvSpPr>
      <xdr:spPr>
        <a:xfrm>
          <a:off x="1726406" y="7870031"/>
          <a:ext cx="33337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166688</xdr:colOff>
      <xdr:row>29</xdr:row>
      <xdr:rowOff>1452563</xdr:rowOff>
    </xdr:from>
    <xdr:to>
      <xdr:col>1</xdr:col>
      <xdr:colOff>476250</xdr:colOff>
      <xdr:row>29</xdr:row>
      <xdr:rowOff>1738313</xdr:rowOff>
    </xdr:to>
    <xdr:sp macro="" textlink="">
      <xdr:nvSpPr>
        <xdr:cNvPr id="92" name="TextBox 91"/>
        <xdr:cNvSpPr txBox="1"/>
      </xdr:nvSpPr>
      <xdr:spPr>
        <a:xfrm>
          <a:off x="166688" y="9215438"/>
          <a:ext cx="309562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3</a:t>
          </a:r>
        </a:p>
      </xdr:txBody>
    </xdr:sp>
    <xdr:clientData/>
  </xdr:twoCellAnchor>
  <xdr:twoCellAnchor>
    <xdr:from>
      <xdr:col>1</xdr:col>
      <xdr:colOff>1845468</xdr:colOff>
      <xdr:row>29</xdr:row>
      <xdr:rowOff>1428750</xdr:rowOff>
    </xdr:from>
    <xdr:to>
      <xdr:col>1</xdr:col>
      <xdr:colOff>2226469</xdr:colOff>
      <xdr:row>29</xdr:row>
      <xdr:rowOff>1666875</xdr:rowOff>
    </xdr:to>
    <xdr:sp macro="" textlink="">
      <xdr:nvSpPr>
        <xdr:cNvPr id="93" name="TextBox 92"/>
        <xdr:cNvSpPr txBox="1"/>
      </xdr:nvSpPr>
      <xdr:spPr>
        <a:xfrm>
          <a:off x="1845468" y="9132094"/>
          <a:ext cx="381001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4</a:t>
          </a:r>
        </a:p>
      </xdr:txBody>
    </xdr:sp>
    <xdr:clientData/>
  </xdr:twoCellAnchor>
  <xdr:twoCellAnchor>
    <xdr:from>
      <xdr:col>1</xdr:col>
      <xdr:colOff>1821656</xdr:colOff>
      <xdr:row>29</xdr:row>
      <xdr:rowOff>1940719</xdr:rowOff>
    </xdr:from>
    <xdr:to>
      <xdr:col>1</xdr:col>
      <xdr:colOff>2226468</xdr:colOff>
      <xdr:row>29</xdr:row>
      <xdr:rowOff>2190750</xdr:rowOff>
    </xdr:to>
    <xdr:sp macro="" textlink="">
      <xdr:nvSpPr>
        <xdr:cNvPr id="94" name="TextBox 93"/>
        <xdr:cNvSpPr txBox="1"/>
      </xdr:nvSpPr>
      <xdr:spPr>
        <a:xfrm flipH="1">
          <a:off x="1821656" y="9644063"/>
          <a:ext cx="404812" cy="250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</a:t>
          </a:r>
          <a:r>
            <a:rPr lang="en-US" sz="1100"/>
            <a:t>5</a:t>
          </a:r>
          <a:endParaRPr lang="ru-RU" sz="1100"/>
        </a:p>
      </xdr:txBody>
    </xdr:sp>
    <xdr:clientData/>
  </xdr:twoCellAnchor>
  <xdr:twoCellAnchor>
    <xdr:from>
      <xdr:col>1</xdr:col>
      <xdr:colOff>142874</xdr:colOff>
      <xdr:row>32</xdr:row>
      <xdr:rowOff>71436</xdr:rowOff>
    </xdr:from>
    <xdr:to>
      <xdr:col>1</xdr:col>
      <xdr:colOff>464343</xdr:colOff>
      <xdr:row>32</xdr:row>
      <xdr:rowOff>321467</xdr:rowOff>
    </xdr:to>
    <xdr:sp macro="" textlink="">
      <xdr:nvSpPr>
        <xdr:cNvPr id="95" name="TextBox 94"/>
        <xdr:cNvSpPr txBox="1"/>
      </xdr:nvSpPr>
      <xdr:spPr>
        <a:xfrm>
          <a:off x="142874" y="11429999"/>
          <a:ext cx="321469" cy="250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166688</xdr:colOff>
      <xdr:row>90</xdr:row>
      <xdr:rowOff>107155</xdr:rowOff>
    </xdr:from>
    <xdr:to>
      <xdr:col>1</xdr:col>
      <xdr:colOff>500063</xdr:colOff>
      <xdr:row>90</xdr:row>
      <xdr:rowOff>345280</xdr:rowOff>
    </xdr:to>
    <xdr:sp macro="" textlink="">
      <xdr:nvSpPr>
        <xdr:cNvPr id="97" name="TextBox 96"/>
        <xdr:cNvSpPr txBox="1"/>
      </xdr:nvSpPr>
      <xdr:spPr>
        <a:xfrm>
          <a:off x="166688" y="29575124"/>
          <a:ext cx="3333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119063</xdr:colOff>
      <xdr:row>94</xdr:row>
      <xdr:rowOff>71437</xdr:rowOff>
    </xdr:from>
    <xdr:to>
      <xdr:col>1</xdr:col>
      <xdr:colOff>452439</xdr:colOff>
      <xdr:row>94</xdr:row>
      <xdr:rowOff>404812</xdr:rowOff>
    </xdr:to>
    <xdr:sp macro="" textlink="">
      <xdr:nvSpPr>
        <xdr:cNvPr id="98" name="TextBox 97"/>
        <xdr:cNvSpPr txBox="1"/>
      </xdr:nvSpPr>
      <xdr:spPr>
        <a:xfrm>
          <a:off x="119063" y="31896843"/>
          <a:ext cx="333376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154781</xdr:colOff>
      <xdr:row>97</xdr:row>
      <xdr:rowOff>83342</xdr:rowOff>
    </xdr:from>
    <xdr:to>
      <xdr:col>1</xdr:col>
      <xdr:colOff>476251</xdr:colOff>
      <xdr:row>97</xdr:row>
      <xdr:rowOff>416718</xdr:rowOff>
    </xdr:to>
    <xdr:sp macro="" textlink="">
      <xdr:nvSpPr>
        <xdr:cNvPr id="99" name="TextBox 98"/>
        <xdr:cNvSpPr txBox="1"/>
      </xdr:nvSpPr>
      <xdr:spPr>
        <a:xfrm>
          <a:off x="154781" y="34444780"/>
          <a:ext cx="321470" cy="333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3</a:t>
          </a:r>
        </a:p>
      </xdr:txBody>
    </xdr:sp>
    <xdr:clientData/>
  </xdr:twoCellAnchor>
  <xdr:twoCellAnchor editAs="oneCell">
    <xdr:from>
      <xdr:col>1</xdr:col>
      <xdr:colOff>714375</xdr:colOff>
      <xdr:row>80</xdr:row>
      <xdr:rowOff>47625</xdr:rowOff>
    </xdr:from>
    <xdr:to>
      <xdr:col>1</xdr:col>
      <xdr:colOff>2286001</xdr:colOff>
      <xdr:row>80</xdr:row>
      <xdr:rowOff>1643063</xdr:rowOff>
    </xdr:to>
    <xdr:pic>
      <xdr:nvPicPr>
        <xdr:cNvPr id="96" name="Рисунок 95" descr="0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4375" y="21693188"/>
          <a:ext cx="1571626" cy="1595438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87</xdr:row>
      <xdr:rowOff>35717</xdr:rowOff>
    </xdr:from>
    <xdr:to>
      <xdr:col>1</xdr:col>
      <xdr:colOff>2321719</xdr:colOff>
      <xdr:row>87</xdr:row>
      <xdr:rowOff>1666874</xdr:rowOff>
    </xdr:to>
    <xdr:pic>
      <xdr:nvPicPr>
        <xdr:cNvPr id="100" name="Рисунок 99" descr="09+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50094" y="25300780"/>
          <a:ext cx="1571625" cy="1631157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642939</xdr:colOff>
      <xdr:row>32</xdr:row>
      <xdr:rowOff>47625</xdr:rowOff>
    </xdr:from>
    <xdr:to>
      <xdr:col>1</xdr:col>
      <xdr:colOff>2107407</xdr:colOff>
      <xdr:row>32</xdr:row>
      <xdr:rowOff>1916907</xdr:rowOff>
    </xdr:to>
    <xdr:pic>
      <xdr:nvPicPr>
        <xdr:cNvPr id="103" name="Рисунок 102" descr="ПГ-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2939" y="14906625"/>
          <a:ext cx="1464468" cy="1869282"/>
        </a:xfrm>
        <a:prstGeom prst="rect">
          <a:avLst/>
        </a:prstGeom>
      </xdr:spPr>
    </xdr:pic>
    <xdr:clientData/>
  </xdr:twoCellAnchor>
  <xdr:twoCellAnchor editAs="oneCell">
    <xdr:from>
      <xdr:col>1</xdr:col>
      <xdr:colOff>797719</xdr:colOff>
      <xdr:row>131</xdr:row>
      <xdr:rowOff>47625</xdr:rowOff>
    </xdr:from>
    <xdr:to>
      <xdr:col>1</xdr:col>
      <xdr:colOff>2155031</xdr:colOff>
      <xdr:row>131</xdr:row>
      <xdr:rowOff>1893094</xdr:rowOff>
    </xdr:to>
    <xdr:pic>
      <xdr:nvPicPr>
        <xdr:cNvPr id="105" name="Рисунок 104" descr="07+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97719" y="56042719"/>
          <a:ext cx="1357312" cy="1845469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151</xdr:row>
      <xdr:rowOff>71436</xdr:rowOff>
    </xdr:from>
    <xdr:to>
      <xdr:col>1</xdr:col>
      <xdr:colOff>2155031</xdr:colOff>
      <xdr:row>151</xdr:row>
      <xdr:rowOff>1845468</xdr:rowOff>
    </xdr:to>
    <xdr:pic>
      <xdr:nvPicPr>
        <xdr:cNvPr id="101" name="Рисунок 100" descr="06+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78656" y="110120905"/>
          <a:ext cx="1476375" cy="177403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58</xdr:row>
      <xdr:rowOff>130969</xdr:rowOff>
    </xdr:from>
    <xdr:to>
      <xdr:col>1</xdr:col>
      <xdr:colOff>381001</xdr:colOff>
      <xdr:row>58</xdr:row>
      <xdr:rowOff>392906</xdr:rowOff>
    </xdr:to>
    <xdr:sp macro="" textlink="">
      <xdr:nvSpPr>
        <xdr:cNvPr id="102" name="TextBox 101"/>
        <xdr:cNvSpPr txBox="1"/>
      </xdr:nvSpPr>
      <xdr:spPr>
        <a:xfrm>
          <a:off x="142875" y="32837438"/>
          <a:ext cx="238126" cy="261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1785938</xdr:colOff>
      <xdr:row>58</xdr:row>
      <xdr:rowOff>142877</xdr:rowOff>
    </xdr:from>
    <xdr:to>
      <xdr:col>1</xdr:col>
      <xdr:colOff>2035969</xdr:colOff>
      <xdr:row>58</xdr:row>
      <xdr:rowOff>452437</xdr:rowOff>
    </xdr:to>
    <xdr:sp macro="" textlink="">
      <xdr:nvSpPr>
        <xdr:cNvPr id="104" name="TextBox 103"/>
        <xdr:cNvSpPr txBox="1"/>
      </xdr:nvSpPr>
      <xdr:spPr>
        <a:xfrm>
          <a:off x="1785938" y="32849346"/>
          <a:ext cx="250031" cy="309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142874</xdr:colOff>
      <xdr:row>66</xdr:row>
      <xdr:rowOff>95250</xdr:rowOff>
    </xdr:from>
    <xdr:to>
      <xdr:col>1</xdr:col>
      <xdr:colOff>452438</xdr:colOff>
      <xdr:row>66</xdr:row>
      <xdr:rowOff>309562</xdr:rowOff>
    </xdr:to>
    <xdr:sp macro="" textlink="">
      <xdr:nvSpPr>
        <xdr:cNvPr id="108" name="TextBox 107"/>
        <xdr:cNvSpPr txBox="1"/>
      </xdr:nvSpPr>
      <xdr:spPr>
        <a:xfrm>
          <a:off x="142874" y="38409563"/>
          <a:ext cx="309564" cy="2143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1559719</xdr:colOff>
      <xdr:row>66</xdr:row>
      <xdr:rowOff>119062</xdr:rowOff>
    </xdr:from>
    <xdr:to>
      <xdr:col>1</xdr:col>
      <xdr:colOff>1881189</xdr:colOff>
      <xdr:row>66</xdr:row>
      <xdr:rowOff>369093</xdr:rowOff>
    </xdr:to>
    <xdr:sp macro="" textlink="">
      <xdr:nvSpPr>
        <xdr:cNvPr id="109" name="TextBox 108"/>
        <xdr:cNvSpPr txBox="1"/>
      </xdr:nvSpPr>
      <xdr:spPr>
        <a:xfrm>
          <a:off x="1559719" y="38433375"/>
          <a:ext cx="321470" cy="250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1535906</xdr:colOff>
      <xdr:row>69</xdr:row>
      <xdr:rowOff>142875</xdr:rowOff>
    </xdr:from>
    <xdr:to>
      <xdr:col>1</xdr:col>
      <xdr:colOff>1845469</xdr:colOff>
      <xdr:row>69</xdr:row>
      <xdr:rowOff>416719</xdr:rowOff>
    </xdr:to>
    <xdr:sp macro="" textlink="">
      <xdr:nvSpPr>
        <xdr:cNvPr id="110" name="TextBox 109"/>
        <xdr:cNvSpPr txBox="1"/>
      </xdr:nvSpPr>
      <xdr:spPr>
        <a:xfrm>
          <a:off x="1535906" y="41076563"/>
          <a:ext cx="309563" cy="2738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497416</xdr:colOff>
      <xdr:row>19</xdr:row>
      <xdr:rowOff>52915</xdr:rowOff>
    </xdr:from>
    <xdr:to>
      <xdr:col>1</xdr:col>
      <xdr:colOff>1587500</xdr:colOff>
      <xdr:row>20</xdr:row>
      <xdr:rowOff>591265</xdr:rowOff>
    </xdr:to>
    <xdr:pic>
      <xdr:nvPicPr>
        <xdr:cNvPr id="3" name="Рисунок 2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7416" y="2836332"/>
          <a:ext cx="1090084" cy="116276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529168</xdr:colOff>
      <xdr:row>42</xdr:row>
      <xdr:rowOff>63499</xdr:rowOff>
    </xdr:from>
    <xdr:to>
      <xdr:col>1</xdr:col>
      <xdr:colOff>1460500</xdr:colOff>
      <xdr:row>43</xdr:row>
      <xdr:rowOff>575750</xdr:rowOff>
    </xdr:to>
    <xdr:pic>
      <xdr:nvPicPr>
        <xdr:cNvPr id="6" name="Рисунок 5" descr="massiv61+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9168" y="11810999"/>
          <a:ext cx="931332" cy="113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47</xdr:row>
      <xdr:rowOff>52917</xdr:rowOff>
    </xdr:from>
    <xdr:to>
      <xdr:col>1</xdr:col>
      <xdr:colOff>1692119</xdr:colOff>
      <xdr:row>48</xdr:row>
      <xdr:rowOff>586316</xdr:rowOff>
    </xdr:to>
    <xdr:pic>
      <xdr:nvPicPr>
        <xdr:cNvPr id="7" name="Picture 22" descr="http://lana.com.ua/UserFiles/mfr2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/>
        </a:blip>
        <a:srcRect/>
        <a:stretch>
          <a:fillRect/>
        </a:stretch>
      </xdr:blipFill>
      <xdr:spPr bwMode="auto">
        <a:xfrm>
          <a:off x="539750" y="12361334"/>
          <a:ext cx="1152369" cy="11578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412751</xdr:colOff>
      <xdr:row>58</xdr:row>
      <xdr:rowOff>52917</xdr:rowOff>
    </xdr:from>
    <xdr:to>
      <xdr:col>1</xdr:col>
      <xdr:colOff>1659467</xdr:colOff>
      <xdr:row>59</xdr:row>
      <xdr:rowOff>560916</xdr:rowOff>
    </xdr:to>
    <xdr:pic>
      <xdr:nvPicPr>
        <xdr:cNvPr id="8" name="Picture 23" descr="http://lana.com.ua/UserFiles/mfr4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/>
        <a:stretch>
          <a:fillRect/>
        </a:stretch>
      </xdr:blipFill>
      <xdr:spPr bwMode="auto">
        <a:xfrm>
          <a:off x="412751" y="13874750"/>
          <a:ext cx="1246716" cy="11324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465667</xdr:colOff>
      <xdr:row>62</xdr:row>
      <xdr:rowOff>63500</xdr:rowOff>
    </xdr:from>
    <xdr:to>
      <xdr:col>1</xdr:col>
      <xdr:colOff>1619250</xdr:colOff>
      <xdr:row>63</xdr:row>
      <xdr:rowOff>511499</xdr:rowOff>
    </xdr:to>
    <xdr:pic>
      <xdr:nvPicPr>
        <xdr:cNvPr id="9" name="Рисунок 8" descr="03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/>
        </a:blip>
        <a:stretch>
          <a:fillRect/>
        </a:stretch>
      </xdr:blipFill>
      <xdr:spPr>
        <a:xfrm>
          <a:off x="465667" y="17557750"/>
          <a:ext cx="1153583" cy="1072416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72</xdr:row>
      <xdr:rowOff>74084</xdr:rowOff>
    </xdr:from>
    <xdr:to>
      <xdr:col>1</xdr:col>
      <xdr:colOff>1629834</xdr:colOff>
      <xdr:row>73</xdr:row>
      <xdr:rowOff>529167</xdr:rowOff>
    </xdr:to>
    <xdr:pic>
      <xdr:nvPicPr>
        <xdr:cNvPr id="11" name="Рисунок 10" descr="03+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4203" t="3668" r="11594" b="3642"/>
        <a:stretch>
          <a:fillRect/>
        </a:stretch>
      </xdr:blipFill>
      <xdr:spPr>
        <a:xfrm>
          <a:off x="603250" y="19388667"/>
          <a:ext cx="1026584" cy="10794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33</xdr:row>
      <xdr:rowOff>52916</xdr:rowOff>
    </xdr:from>
    <xdr:to>
      <xdr:col>1</xdr:col>
      <xdr:colOff>1534583</xdr:colOff>
      <xdr:row>34</xdr:row>
      <xdr:rowOff>558644</xdr:rowOff>
    </xdr:to>
    <xdr:pic>
      <xdr:nvPicPr>
        <xdr:cNvPr id="13" name="Рисунок 12" descr="massiv61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/>
        </a:blip>
        <a:srcRect l="7123" t="6742" b="2643"/>
        <a:stretch>
          <a:fillRect/>
        </a:stretch>
      </xdr:blipFill>
      <xdr:spPr>
        <a:xfrm>
          <a:off x="571500" y="10075333"/>
          <a:ext cx="963083" cy="1130145"/>
        </a:xfrm>
        <a:prstGeom prst="rect">
          <a:avLst/>
        </a:prstGeom>
      </xdr:spPr>
    </xdr:pic>
    <xdr:clientData/>
  </xdr:twoCellAnchor>
  <xdr:twoCellAnchor>
    <xdr:from>
      <xdr:col>1</xdr:col>
      <xdr:colOff>275167</xdr:colOff>
      <xdr:row>3</xdr:row>
      <xdr:rowOff>264584</xdr:rowOff>
    </xdr:from>
    <xdr:to>
      <xdr:col>1</xdr:col>
      <xdr:colOff>1206501</xdr:colOff>
      <xdr:row>4</xdr:row>
      <xdr:rowOff>179916</xdr:rowOff>
    </xdr:to>
    <xdr:sp macro="" textlink="">
      <xdr:nvSpPr>
        <xdr:cNvPr id="15" name="TextBox 14"/>
        <xdr:cNvSpPr txBox="1"/>
      </xdr:nvSpPr>
      <xdr:spPr>
        <a:xfrm>
          <a:off x="275167" y="889001"/>
          <a:ext cx="931334" cy="2010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27.03.2018</a:t>
          </a:r>
        </a:p>
      </xdr:txBody>
    </xdr:sp>
    <xdr:clientData/>
  </xdr:twoCellAnchor>
  <xdr:twoCellAnchor editAs="oneCell">
    <xdr:from>
      <xdr:col>1</xdr:col>
      <xdr:colOff>508000</xdr:colOff>
      <xdr:row>54</xdr:row>
      <xdr:rowOff>31750</xdr:rowOff>
    </xdr:from>
    <xdr:to>
      <xdr:col>1</xdr:col>
      <xdr:colOff>1619250</xdr:colOff>
      <xdr:row>55</xdr:row>
      <xdr:rowOff>571500</xdr:rowOff>
    </xdr:to>
    <xdr:pic>
      <xdr:nvPicPr>
        <xdr:cNvPr id="12" name="Рисунок 11" descr="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8000" y="16256000"/>
          <a:ext cx="1111250" cy="11641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42333</xdr:rowOff>
    </xdr:from>
    <xdr:to>
      <xdr:col>11</xdr:col>
      <xdr:colOff>465667</xdr:colOff>
      <xdr:row>5</xdr:row>
      <xdr:rowOff>105833</xdr:rowOff>
    </xdr:to>
    <xdr:pic>
      <xdr:nvPicPr>
        <xdr:cNvPr id="16" name="Рисунок 15" descr="214532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68083" y="476250"/>
          <a:ext cx="1894417" cy="73025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19</xdr:row>
      <xdr:rowOff>42333</xdr:rowOff>
    </xdr:from>
    <xdr:to>
      <xdr:col>1</xdr:col>
      <xdr:colOff>349250</xdr:colOff>
      <xdr:row>19</xdr:row>
      <xdr:rowOff>264583</xdr:rowOff>
    </xdr:to>
    <xdr:sp macro="" textlink="">
      <xdr:nvSpPr>
        <xdr:cNvPr id="17" name="TextBox 16"/>
        <xdr:cNvSpPr txBox="1"/>
      </xdr:nvSpPr>
      <xdr:spPr>
        <a:xfrm>
          <a:off x="95250" y="2667000"/>
          <a:ext cx="2540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84666</xdr:colOff>
      <xdr:row>24</xdr:row>
      <xdr:rowOff>74082</xdr:rowOff>
    </xdr:from>
    <xdr:to>
      <xdr:col>1</xdr:col>
      <xdr:colOff>349250</xdr:colOff>
      <xdr:row>24</xdr:row>
      <xdr:rowOff>328083</xdr:rowOff>
    </xdr:to>
    <xdr:sp macro="" textlink="">
      <xdr:nvSpPr>
        <xdr:cNvPr id="18" name="TextBox 17"/>
        <xdr:cNvSpPr txBox="1"/>
      </xdr:nvSpPr>
      <xdr:spPr>
        <a:xfrm>
          <a:off x="84666" y="5206999"/>
          <a:ext cx="264584" cy="254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95250</xdr:colOff>
      <xdr:row>28</xdr:row>
      <xdr:rowOff>52916</xdr:rowOff>
    </xdr:from>
    <xdr:to>
      <xdr:col>1</xdr:col>
      <xdr:colOff>349250</xdr:colOff>
      <xdr:row>28</xdr:row>
      <xdr:rowOff>264583</xdr:rowOff>
    </xdr:to>
    <xdr:sp macro="" textlink="">
      <xdr:nvSpPr>
        <xdr:cNvPr id="19" name="TextBox 18"/>
        <xdr:cNvSpPr txBox="1"/>
      </xdr:nvSpPr>
      <xdr:spPr>
        <a:xfrm>
          <a:off x="95250" y="7270749"/>
          <a:ext cx="254000" cy="2116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</a:t>
          </a:r>
        </a:p>
      </xdr:txBody>
    </xdr:sp>
    <xdr:clientData/>
  </xdr:twoCellAnchor>
  <xdr:twoCellAnchor>
    <xdr:from>
      <xdr:col>1</xdr:col>
      <xdr:colOff>52916</xdr:colOff>
      <xdr:row>33</xdr:row>
      <xdr:rowOff>42334</xdr:rowOff>
    </xdr:from>
    <xdr:to>
      <xdr:col>1</xdr:col>
      <xdr:colOff>349249</xdr:colOff>
      <xdr:row>33</xdr:row>
      <xdr:rowOff>264584</xdr:rowOff>
    </xdr:to>
    <xdr:sp macro="" textlink="">
      <xdr:nvSpPr>
        <xdr:cNvPr id="20" name="TextBox 19"/>
        <xdr:cNvSpPr txBox="1"/>
      </xdr:nvSpPr>
      <xdr:spPr>
        <a:xfrm>
          <a:off x="52916" y="9292167"/>
          <a:ext cx="296333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63500</xdr:colOff>
      <xdr:row>38</xdr:row>
      <xdr:rowOff>63500</xdr:rowOff>
    </xdr:from>
    <xdr:to>
      <xdr:col>1</xdr:col>
      <xdr:colOff>349250</xdr:colOff>
      <xdr:row>38</xdr:row>
      <xdr:rowOff>275166</xdr:rowOff>
    </xdr:to>
    <xdr:sp macro="" textlink="">
      <xdr:nvSpPr>
        <xdr:cNvPr id="21" name="TextBox 20"/>
        <xdr:cNvSpPr txBox="1"/>
      </xdr:nvSpPr>
      <xdr:spPr>
        <a:xfrm>
          <a:off x="63500" y="11779250"/>
          <a:ext cx="285750" cy="211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  <xdr:twoCellAnchor>
    <xdr:from>
      <xdr:col>1</xdr:col>
      <xdr:colOff>74082</xdr:colOff>
      <xdr:row>42</xdr:row>
      <xdr:rowOff>42333</xdr:rowOff>
    </xdr:from>
    <xdr:to>
      <xdr:col>1</xdr:col>
      <xdr:colOff>306917</xdr:colOff>
      <xdr:row>42</xdr:row>
      <xdr:rowOff>296333</xdr:rowOff>
    </xdr:to>
    <xdr:sp macro="" textlink="">
      <xdr:nvSpPr>
        <xdr:cNvPr id="22" name="TextBox 21"/>
        <xdr:cNvSpPr txBox="1"/>
      </xdr:nvSpPr>
      <xdr:spPr>
        <a:xfrm>
          <a:off x="74082" y="13821833"/>
          <a:ext cx="232835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46</xdr:row>
      <xdr:rowOff>200025</xdr:rowOff>
    </xdr:from>
    <xdr:to>
      <xdr:col>1</xdr:col>
      <xdr:colOff>848868</xdr:colOff>
      <xdr:row>46</xdr:row>
      <xdr:rowOff>206502</xdr:rowOff>
    </xdr:to>
    <xdr:pic>
      <xdr:nvPicPr>
        <xdr:cNvPr id="9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1082040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561976</xdr:colOff>
      <xdr:row>46</xdr:row>
      <xdr:rowOff>113983</xdr:rowOff>
    </xdr:from>
    <xdr:to>
      <xdr:col>1</xdr:col>
      <xdr:colOff>1495426</xdr:colOff>
      <xdr:row>47</xdr:row>
      <xdr:rowOff>664463</xdr:rowOff>
    </xdr:to>
    <xdr:pic>
      <xdr:nvPicPr>
        <xdr:cNvPr id="3" name="Рисунок 2" descr="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6" y="8753158"/>
          <a:ext cx="933450" cy="121723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361949</xdr:colOff>
      <xdr:row>42</xdr:row>
      <xdr:rowOff>55075</xdr:rowOff>
    </xdr:from>
    <xdr:to>
      <xdr:col>1</xdr:col>
      <xdr:colOff>1428748</xdr:colOff>
      <xdr:row>43</xdr:row>
      <xdr:rowOff>752475</xdr:rowOff>
    </xdr:to>
    <xdr:pic>
      <xdr:nvPicPr>
        <xdr:cNvPr id="4" name="Рисунок 3" descr="fasad-so-steklom-S-obraznyj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160886" y="14162638"/>
          <a:ext cx="1468925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57</xdr:row>
      <xdr:rowOff>95770</xdr:rowOff>
    </xdr:from>
    <xdr:to>
      <xdr:col>1</xdr:col>
      <xdr:colOff>1495425</xdr:colOff>
      <xdr:row>58</xdr:row>
      <xdr:rowOff>635887</xdr:rowOff>
    </xdr:to>
    <xdr:pic>
      <xdr:nvPicPr>
        <xdr:cNvPr id="5" name="Рисунок 4" descr="04+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0" y="10963795"/>
          <a:ext cx="962025" cy="1254492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1</xdr:row>
      <xdr:rowOff>174332</xdr:rowOff>
    </xdr:from>
    <xdr:to>
      <xdr:col>12</xdr:col>
      <xdr:colOff>375708</xdr:colOff>
      <xdr:row>4</xdr:row>
      <xdr:rowOff>160799</xdr:rowOff>
    </xdr:to>
    <xdr:pic>
      <xdr:nvPicPr>
        <xdr:cNvPr id="6" name="Рисунок 5" descr="2145325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05250" y="412457"/>
          <a:ext cx="1194858" cy="938967"/>
        </a:xfrm>
        <a:prstGeom prst="rect">
          <a:avLst/>
        </a:prstGeom>
      </xdr:spPr>
    </xdr:pic>
    <xdr:clientData/>
  </xdr:twoCellAnchor>
  <xdr:twoCellAnchor>
    <xdr:from>
      <xdr:col>1</xdr:col>
      <xdr:colOff>137584</xdr:colOff>
      <xdr:row>3</xdr:row>
      <xdr:rowOff>495301</xdr:rowOff>
    </xdr:from>
    <xdr:to>
      <xdr:col>1</xdr:col>
      <xdr:colOff>1104900</xdr:colOff>
      <xdr:row>4</xdr:row>
      <xdr:rowOff>133351</xdr:rowOff>
    </xdr:to>
    <xdr:sp macro="" textlink="">
      <xdr:nvSpPr>
        <xdr:cNvPr id="7" name="TextBox 6"/>
        <xdr:cNvSpPr txBox="1"/>
      </xdr:nvSpPr>
      <xdr:spPr>
        <a:xfrm>
          <a:off x="137584" y="1114426"/>
          <a:ext cx="967316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27.03.2018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1841500</xdr:colOff>
      <xdr:row>40</xdr:row>
      <xdr:rowOff>254000</xdr:rowOff>
    </xdr:from>
    <xdr:to>
      <xdr:col>0</xdr:col>
      <xdr:colOff>4095749</xdr:colOff>
      <xdr:row>40</xdr:row>
      <xdr:rowOff>1668791</xdr:rowOff>
    </xdr:to>
    <xdr:pic>
      <xdr:nvPicPr>
        <xdr:cNvPr id="2" name="Рисунок 1" descr="balasina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1500" y="31506583"/>
          <a:ext cx="2254249" cy="1414791"/>
        </a:xfrm>
        <a:prstGeom prst="rect">
          <a:avLst/>
        </a:prstGeom>
      </xdr:spPr>
    </xdr:pic>
    <xdr:clientData/>
  </xdr:twoCellAnchor>
  <xdr:twoCellAnchor editAs="oneCell">
    <xdr:from>
      <xdr:col>0</xdr:col>
      <xdr:colOff>1794933</xdr:colOff>
      <xdr:row>41</xdr:row>
      <xdr:rowOff>465667</xdr:rowOff>
    </xdr:from>
    <xdr:to>
      <xdr:col>0</xdr:col>
      <xdr:colOff>4095750</xdr:colOff>
      <xdr:row>41</xdr:row>
      <xdr:rowOff>1926167</xdr:rowOff>
    </xdr:to>
    <xdr:pic>
      <xdr:nvPicPr>
        <xdr:cNvPr id="3" name="Рисунок 2" descr="balustrada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94933" y="33432750"/>
          <a:ext cx="2300817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768891</xdr:colOff>
      <xdr:row>13</xdr:row>
      <xdr:rowOff>474550</xdr:rowOff>
    </xdr:from>
    <xdr:to>
      <xdr:col>0</xdr:col>
      <xdr:colOff>4014107</xdr:colOff>
      <xdr:row>13</xdr:row>
      <xdr:rowOff>2490107</xdr:rowOff>
    </xdr:to>
    <xdr:pic>
      <xdr:nvPicPr>
        <xdr:cNvPr id="4" name="Рисунок 3" descr="0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8891" y="5019336"/>
          <a:ext cx="3245216" cy="2015557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13</xdr:row>
      <xdr:rowOff>2607469</xdr:rowOff>
    </xdr:from>
    <xdr:to>
      <xdr:col>0</xdr:col>
      <xdr:colOff>4054929</xdr:colOff>
      <xdr:row>13</xdr:row>
      <xdr:rowOff>4612821</xdr:rowOff>
    </xdr:to>
    <xdr:pic>
      <xdr:nvPicPr>
        <xdr:cNvPr id="5" name="Рисунок 4" descr="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571" y="7152255"/>
          <a:ext cx="3347358" cy="20053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33</xdr:row>
      <xdr:rowOff>214312</xdr:rowOff>
    </xdr:from>
    <xdr:to>
      <xdr:col>0</xdr:col>
      <xdr:colOff>3771278</xdr:colOff>
      <xdr:row>33</xdr:row>
      <xdr:rowOff>1468523</xdr:rowOff>
    </xdr:to>
    <xdr:pic>
      <xdr:nvPicPr>
        <xdr:cNvPr id="6" name="Рисунок 5" descr="0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000" y="8965406"/>
          <a:ext cx="2628278" cy="1254211"/>
        </a:xfrm>
        <a:prstGeom prst="rect">
          <a:avLst/>
        </a:prstGeom>
      </xdr:spPr>
    </xdr:pic>
    <xdr:clientData/>
  </xdr:twoCellAnchor>
  <xdr:twoCellAnchor editAs="oneCell">
    <xdr:from>
      <xdr:col>0</xdr:col>
      <xdr:colOff>1626376</xdr:colOff>
      <xdr:row>33</xdr:row>
      <xdr:rowOff>1558276</xdr:rowOff>
    </xdr:from>
    <xdr:to>
      <xdr:col>0</xdr:col>
      <xdr:colOff>3452813</xdr:colOff>
      <xdr:row>33</xdr:row>
      <xdr:rowOff>2771934</xdr:rowOff>
    </xdr:to>
    <xdr:pic>
      <xdr:nvPicPr>
        <xdr:cNvPr id="7" name="Рисунок 6" descr="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26376" y="10309370"/>
          <a:ext cx="1826437" cy="1213658"/>
        </a:xfrm>
        <a:prstGeom prst="rect">
          <a:avLst/>
        </a:prstGeom>
      </xdr:spPr>
    </xdr:pic>
    <xdr:clientData/>
  </xdr:twoCellAnchor>
  <xdr:twoCellAnchor editAs="oneCell">
    <xdr:from>
      <xdr:col>0</xdr:col>
      <xdr:colOff>416720</xdr:colOff>
      <xdr:row>43</xdr:row>
      <xdr:rowOff>202407</xdr:rowOff>
    </xdr:from>
    <xdr:to>
      <xdr:col>0</xdr:col>
      <xdr:colOff>3911776</xdr:colOff>
      <xdr:row>43</xdr:row>
      <xdr:rowOff>1440657</xdr:rowOff>
    </xdr:to>
    <xdr:pic>
      <xdr:nvPicPr>
        <xdr:cNvPr id="8" name="Рисунок 7" descr="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560" b="25123"/>
        <a:stretch>
          <a:fillRect/>
        </a:stretch>
      </xdr:blipFill>
      <xdr:spPr>
        <a:xfrm>
          <a:off x="416720" y="18002251"/>
          <a:ext cx="3495056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1007251</xdr:colOff>
      <xdr:row>43</xdr:row>
      <xdr:rowOff>1445464</xdr:rowOff>
    </xdr:from>
    <xdr:to>
      <xdr:col>0</xdr:col>
      <xdr:colOff>3286125</xdr:colOff>
      <xdr:row>43</xdr:row>
      <xdr:rowOff>2809877</xdr:rowOff>
    </xdr:to>
    <xdr:pic>
      <xdr:nvPicPr>
        <xdr:cNvPr id="9" name="Рисунок 8" descr="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9898"/>
        <a:stretch>
          <a:fillRect/>
        </a:stretch>
      </xdr:blipFill>
      <xdr:spPr>
        <a:xfrm>
          <a:off x="1007251" y="19245308"/>
          <a:ext cx="2278874" cy="1364413"/>
        </a:xfrm>
        <a:prstGeom prst="rect">
          <a:avLst/>
        </a:prstGeom>
      </xdr:spPr>
    </xdr:pic>
    <xdr:clientData/>
  </xdr:twoCellAnchor>
  <xdr:twoCellAnchor editAs="oneCell">
    <xdr:from>
      <xdr:col>0</xdr:col>
      <xdr:colOff>963594</xdr:colOff>
      <xdr:row>42</xdr:row>
      <xdr:rowOff>391583</xdr:rowOff>
    </xdr:from>
    <xdr:to>
      <xdr:col>0</xdr:col>
      <xdr:colOff>4070480</xdr:colOff>
      <xdr:row>42</xdr:row>
      <xdr:rowOff>1781174</xdr:rowOff>
    </xdr:to>
    <xdr:pic>
      <xdr:nvPicPr>
        <xdr:cNvPr id="10" name="Рисунок 9" descr="реше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594" y="35358916"/>
          <a:ext cx="3106886" cy="138959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642938</xdr:rowOff>
    </xdr:from>
    <xdr:to>
      <xdr:col>0</xdr:col>
      <xdr:colOff>583406</xdr:colOff>
      <xdr:row>13</xdr:row>
      <xdr:rowOff>964407</xdr:rowOff>
    </xdr:to>
    <xdr:sp macro="" textlink="">
      <xdr:nvSpPr>
        <xdr:cNvPr id="11" name="TextBox 10"/>
        <xdr:cNvSpPr txBox="1"/>
      </xdr:nvSpPr>
      <xdr:spPr>
        <a:xfrm>
          <a:off x="47625" y="2369344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- 1</a:t>
          </a:r>
        </a:p>
      </xdr:txBody>
    </xdr:sp>
    <xdr:clientData/>
  </xdr:twoCellAnchor>
  <xdr:twoCellAnchor>
    <xdr:from>
      <xdr:col>0</xdr:col>
      <xdr:colOff>86745</xdr:colOff>
      <xdr:row>16</xdr:row>
      <xdr:rowOff>228941</xdr:rowOff>
    </xdr:from>
    <xdr:to>
      <xdr:col>0</xdr:col>
      <xdr:colOff>622526</xdr:colOff>
      <xdr:row>16</xdr:row>
      <xdr:rowOff>550410</xdr:rowOff>
    </xdr:to>
    <xdr:sp macro="" textlink="">
      <xdr:nvSpPr>
        <xdr:cNvPr id="12" name="TextBox 11"/>
        <xdr:cNvSpPr txBox="1"/>
      </xdr:nvSpPr>
      <xdr:spPr>
        <a:xfrm>
          <a:off x="86745" y="6610691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</a:t>
          </a:r>
          <a:r>
            <a:rPr lang="en-US" sz="1100"/>
            <a:t>2</a:t>
          </a:r>
          <a:endParaRPr lang="ru-RU" sz="1100"/>
        </a:p>
      </xdr:txBody>
    </xdr:sp>
    <xdr:clientData/>
  </xdr:twoCellAnchor>
  <xdr:twoCellAnchor>
    <xdr:from>
      <xdr:col>0</xdr:col>
      <xdr:colOff>83004</xdr:colOff>
      <xdr:row>19</xdr:row>
      <xdr:rowOff>229960</xdr:rowOff>
    </xdr:from>
    <xdr:to>
      <xdr:col>0</xdr:col>
      <xdr:colOff>618785</xdr:colOff>
      <xdr:row>19</xdr:row>
      <xdr:rowOff>551429</xdr:rowOff>
    </xdr:to>
    <xdr:sp macro="" textlink="">
      <xdr:nvSpPr>
        <xdr:cNvPr id="13" name="TextBox 12"/>
        <xdr:cNvSpPr txBox="1"/>
      </xdr:nvSpPr>
      <xdr:spPr>
        <a:xfrm>
          <a:off x="83004" y="8992960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</a:t>
          </a:r>
          <a:r>
            <a:rPr lang="en-US" sz="1100"/>
            <a:t>3</a:t>
          </a:r>
          <a:endParaRPr lang="ru-RU" sz="1100"/>
        </a:p>
      </xdr:txBody>
    </xdr:sp>
    <xdr:clientData/>
  </xdr:twoCellAnchor>
  <xdr:twoCellAnchor>
    <xdr:from>
      <xdr:col>0</xdr:col>
      <xdr:colOff>68036</xdr:colOff>
      <xdr:row>20</xdr:row>
      <xdr:rowOff>231321</xdr:rowOff>
    </xdr:from>
    <xdr:to>
      <xdr:col>0</xdr:col>
      <xdr:colOff>603817</xdr:colOff>
      <xdr:row>20</xdr:row>
      <xdr:rowOff>552790</xdr:rowOff>
    </xdr:to>
    <xdr:sp macro="" textlink="">
      <xdr:nvSpPr>
        <xdr:cNvPr id="14" name="TextBox 13"/>
        <xdr:cNvSpPr txBox="1"/>
      </xdr:nvSpPr>
      <xdr:spPr>
        <a:xfrm>
          <a:off x="68036" y="11375571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К - 4</a:t>
          </a:r>
        </a:p>
      </xdr:txBody>
    </xdr:sp>
    <xdr:clientData/>
  </xdr:twoCellAnchor>
  <xdr:twoCellAnchor>
    <xdr:from>
      <xdr:col>0</xdr:col>
      <xdr:colOff>70758</xdr:colOff>
      <xdr:row>21</xdr:row>
      <xdr:rowOff>220435</xdr:rowOff>
    </xdr:from>
    <xdr:to>
      <xdr:col>0</xdr:col>
      <xdr:colOff>606539</xdr:colOff>
      <xdr:row>21</xdr:row>
      <xdr:rowOff>541904</xdr:rowOff>
    </xdr:to>
    <xdr:sp macro="" textlink="">
      <xdr:nvSpPr>
        <xdr:cNvPr id="15" name="TextBox 14"/>
        <xdr:cNvSpPr txBox="1"/>
      </xdr:nvSpPr>
      <xdr:spPr>
        <a:xfrm>
          <a:off x="70758" y="13745935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К - 5</a:t>
          </a:r>
        </a:p>
      </xdr:txBody>
    </xdr:sp>
    <xdr:clientData/>
  </xdr:twoCellAnchor>
  <xdr:twoCellAnchor>
    <xdr:from>
      <xdr:col>0</xdr:col>
      <xdr:colOff>73478</xdr:colOff>
      <xdr:row>24</xdr:row>
      <xdr:rowOff>257174</xdr:rowOff>
    </xdr:from>
    <xdr:to>
      <xdr:col>0</xdr:col>
      <xdr:colOff>609259</xdr:colOff>
      <xdr:row>24</xdr:row>
      <xdr:rowOff>578643</xdr:rowOff>
    </xdr:to>
    <xdr:sp macro="" textlink="">
      <xdr:nvSpPr>
        <xdr:cNvPr id="16" name="TextBox 15"/>
        <xdr:cNvSpPr txBox="1"/>
      </xdr:nvSpPr>
      <xdr:spPr>
        <a:xfrm>
          <a:off x="73478" y="16163924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К - 6</a:t>
          </a:r>
        </a:p>
      </xdr:txBody>
    </xdr:sp>
    <xdr:clientData/>
  </xdr:twoCellAnchor>
  <xdr:twoCellAnchor>
    <xdr:from>
      <xdr:col>0</xdr:col>
      <xdr:colOff>102053</xdr:colOff>
      <xdr:row>27</xdr:row>
      <xdr:rowOff>269421</xdr:rowOff>
    </xdr:from>
    <xdr:to>
      <xdr:col>0</xdr:col>
      <xdr:colOff>637834</xdr:colOff>
      <xdr:row>27</xdr:row>
      <xdr:rowOff>590890</xdr:rowOff>
    </xdr:to>
    <xdr:sp macro="" textlink="">
      <xdr:nvSpPr>
        <xdr:cNvPr id="17" name="TextBox 16"/>
        <xdr:cNvSpPr txBox="1"/>
      </xdr:nvSpPr>
      <xdr:spPr>
        <a:xfrm>
          <a:off x="102053" y="18557421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- 7</a:t>
          </a:r>
        </a:p>
      </xdr:txBody>
    </xdr:sp>
    <xdr:clientData/>
  </xdr:twoCellAnchor>
  <xdr:twoCellAnchor>
    <xdr:from>
      <xdr:col>0</xdr:col>
      <xdr:colOff>72119</xdr:colOff>
      <xdr:row>28</xdr:row>
      <xdr:rowOff>250371</xdr:rowOff>
    </xdr:from>
    <xdr:to>
      <xdr:col>0</xdr:col>
      <xdr:colOff>607900</xdr:colOff>
      <xdr:row>28</xdr:row>
      <xdr:rowOff>571840</xdr:rowOff>
    </xdr:to>
    <xdr:sp macro="" textlink="">
      <xdr:nvSpPr>
        <xdr:cNvPr id="18" name="TextBox 17"/>
        <xdr:cNvSpPr txBox="1"/>
      </xdr:nvSpPr>
      <xdr:spPr>
        <a:xfrm>
          <a:off x="72119" y="20919621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- 8</a:t>
          </a:r>
        </a:p>
      </xdr:txBody>
    </xdr:sp>
    <xdr:clientData/>
  </xdr:twoCellAnchor>
  <xdr:twoCellAnchor>
    <xdr:from>
      <xdr:col>0</xdr:col>
      <xdr:colOff>87085</xdr:colOff>
      <xdr:row>30</xdr:row>
      <xdr:rowOff>232682</xdr:rowOff>
    </xdr:from>
    <xdr:to>
      <xdr:col>0</xdr:col>
      <xdr:colOff>622866</xdr:colOff>
      <xdr:row>30</xdr:row>
      <xdr:rowOff>554151</xdr:rowOff>
    </xdr:to>
    <xdr:sp macro="" textlink="">
      <xdr:nvSpPr>
        <xdr:cNvPr id="19" name="TextBox 18"/>
        <xdr:cNvSpPr txBox="1"/>
      </xdr:nvSpPr>
      <xdr:spPr>
        <a:xfrm>
          <a:off x="87085" y="23283182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- 9</a:t>
          </a:r>
        </a:p>
      </xdr:txBody>
    </xdr:sp>
    <xdr:clientData/>
  </xdr:twoCellAnchor>
  <xdr:twoCellAnchor>
    <xdr:from>
      <xdr:col>0</xdr:col>
      <xdr:colOff>99332</xdr:colOff>
      <xdr:row>32</xdr:row>
      <xdr:rowOff>214993</xdr:rowOff>
    </xdr:from>
    <xdr:to>
      <xdr:col>0</xdr:col>
      <xdr:colOff>635113</xdr:colOff>
      <xdr:row>32</xdr:row>
      <xdr:rowOff>536462</xdr:rowOff>
    </xdr:to>
    <xdr:sp macro="" textlink="">
      <xdr:nvSpPr>
        <xdr:cNvPr id="20" name="TextBox 19"/>
        <xdr:cNvSpPr txBox="1"/>
      </xdr:nvSpPr>
      <xdr:spPr>
        <a:xfrm>
          <a:off x="99332" y="25646743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- 10</a:t>
          </a:r>
        </a:p>
      </xdr:txBody>
    </xdr:sp>
    <xdr:clientData/>
  </xdr:twoCellAnchor>
  <xdr:twoCellAnchor>
    <xdr:from>
      <xdr:col>0</xdr:col>
      <xdr:colOff>136072</xdr:colOff>
      <xdr:row>33</xdr:row>
      <xdr:rowOff>353785</xdr:rowOff>
    </xdr:from>
    <xdr:to>
      <xdr:col>0</xdr:col>
      <xdr:colOff>671853</xdr:colOff>
      <xdr:row>33</xdr:row>
      <xdr:rowOff>675254</xdr:rowOff>
    </xdr:to>
    <xdr:sp macro="" textlink="">
      <xdr:nvSpPr>
        <xdr:cNvPr id="21" name="TextBox 20"/>
        <xdr:cNvSpPr txBox="1"/>
      </xdr:nvSpPr>
      <xdr:spPr>
        <a:xfrm>
          <a:off x="136072" y="27037392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К - 1</a:t>
          </a:r>
          <a:r>
            <a:rPr lang="en-US" sz="1100"/>
            <a:t>1</a:t>
          </a:r>
          <a:endParaRPr lang="ru-RU" sz="1100"/>
        </a:p>
      </xdr:txBody>
    </xdr:sp>
    <xdr:clientData/>
  </xdr:twoCellAnchor>
  <xdr:twoCellAnchor>
    <xdr:from>
      <xdr:col>0</xdr:col>
      <xdr:colOff>114300</xdr:colOff>
      <xdr:row>40</xdr:row>
      <xdr:rowOff>523875</xdr:rowOff>
    </xdr:from>
    <xdr:to>
      <xdr:col>0</xdr:col>
      <xdr:colOff>650081</xdr:colOff>
      <xdr:row>40</xdr:row>
      <xdr:rowOff>845344</xdr:rowOff>
    </xdr:to>
    <xdr:sp macro="" textlink="">
      <xdr:nvSpPr>
        <xdr:cNvPr id="22" name="TextBox 21"/>
        <xdr:cNvSpPr txBox="1"/>
      </xdr:nvSpPr>
      <xdr:spPr>
        <a:xfrm>
          <a:off x="114300" y="31765875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БП</a:t>
          </a:r>
          <a:r>
            <a:rPr lang="ru-RU" sz="1100" baseline="0"/>
            <a:t> - 1</a:t>
          </a:r>
          <a:endParaRPr lang="ru-RU" sz="1100"/>
        </a:p>
      </xdr:txBody>
    </xdr:sp>
    <xdr:clientData/>
  </xdr:twoCellAnchor>
  <xdr:twoCellAnchor>
    <xdr:from>
      <xdr:col>0</xdr:col>
      <xdr:colOff>108856</xdr:colOff>
      <xdr:row>41</xdr:row>
      <xdr:rowOff>503465</xdr:rowOff>
    </xdr:from>
    <xdr:to>
      <xdr:col>0</xdr:col>
      <xdr:colOff>644637</xdr:colOff>
      <xdr:row>41</xdr:row>
      <xdr:rowOff>824934</xdr:rowOff>
    </xdr:to>
    <xdr:sp macro="" textlink="">
      <xdr:nvSpPr>
        <xdr:cNvPr id="23" name="TextBox 22"/>
        <xdr:cNvSpPr txBox="1"/>
      </xdr:nvSpPr>
      <xdr:spPr>
        <a:xfrm>
          <a:off x="108856" y="32330572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БП</a:t>
          </a:r>
          <a:r>
            <a:rPr lang="ru-RU" sz="1100" baseline="0"/>
            <a:t> - 2</a:t>
          </a:r>
          <a:endParaRPr lang="ru-RU" sz="1100"/>
        </a:p>
      </xdr:txBody>
    </xdr:sp>
    <xdr:clientData/>
  </xdr:twoCellAnchor>
  <xdr:twoCellAnchor>
    <xdr:from>
      <xdr:col>0</xdr:col>
      <xdr:colOff>68036</xdr:colOff>
      <xdr:row>42</xdr:row>
      <xdr:rowOff>312964</xdr:rowOff>
    </xdr:from>
    <xdr:to>
      <xdr:col>0</xdr:col>
      <xdr:colOff>603817</xdr:colOff>
      <xdr:row>42</xdr:row>
      <xdr:rowOff>634433</xdr:rowOff>
    </xdr:to>
    <xdr:sp macro="" textlink="">
      <xdr:nvSpPr>
        <xdr:cNvPr id="24" name="TextBox 23"/>
        <xdr:cNvSpPr txBox="1"/>
      </xdr:nvSpPr>
      <xdr:spPr>
        <a:xfrm>
          <a:off x="68036" y="34140321"/>
          <a:ext cx="535781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Р - 1</a:t>
          </a:r>
        </a:p>
      </xdr:txBody>
    </xdr:sp>
    <xdr:clientData/>
  </xdr:twoCellAnchor>
  <xdr:twoCellAnchor editAs="oneCell">
    <xdr:from>
      <xdr:col>0</xdr:col>
      <xdr:colOff>704473</xdr:colOff>
      <xdr:row>16</xdr:row>
      <xdr:rowOff>192768</xdr:rowOff>
    </xdr:from>
    <xdr:to>
      <xdr:col>0</xdr:col>
      <xdr:colOff>4068535</xdr:colOff>
      <xdr:row>16</xdr:row>
      <xdr:rowOff>1531837</xdr:rowOff>
    </xdr:to>
    <xdr:pic>
      <xdr:nvPicPr>
        <xdr:cNvPr id="25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4473" y="11990161"/>
          <a:ext cx="3364062" cy="133906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680357</xdr:colOff>
      <xdr:row>19</xdr:row>
      <xdr:rowOff>231674</xdr:rowOff>
    </xdr:from>
    <xdr:to>
      <xdr:col>0</xdr:col>
      <xdr:colOff>4044345</xdr:colOff>
      <xdr:row>19</xdr:row>
      <xdr:rowOff>1567543</xdr:rowOff>
    </xdr:to>
    <xdr:pic>
      <xdr:nvPicPr>
        <xdr:cNvPr id="26" name="Рисунок 25" descr="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0357" y="13634710"/>
          <a:ext cx="3363988" cy="1335869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20</xdr:row>
      <xdr:rowOff>208643</xdr:rowOff>
    </xdr:from>
    <xdr:to>
      <xdr:col>0</xdr:col>
      <xdr:colOff>4088946</xdr:colOff>
      <xdr:row>20</xdr:row>
      <xdr:rowOff>1558018</xdr:rowOff>
    </xdr:to>
    <xdr:pic>
      <xdr:nvPicPr>
        <xdr:cNvPr id="27" name="Рисунок 26" descr="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71499" y="15271750"/>
          <a:ext cx="3517447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653142</xdr:colOff>
      <xdr:row>21</xdr:row>
      <xdr:rowOff>207131</xdr:rowOff>
    </xdr:from>
    <xdr:to>
      <xdr:col>0</xdr:col>
      <xdr:colOff>4095749</xdr:colOff>
      <xdr:row>21</xdr:row>
      <xdr:rowOff>1559052</xdr:rowOff>
    </xdr:to>
    <xdr:pic>
      <xdr:nvPicPr>
        <xdr:cNvPr id="28" name="Рисунок 27" descr="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3142" y="16916702"/>
          <a:ext cx="3442607" cy="1351921"/>
        </a:xfrm>
        <a:prstGeom prst="rect">
          <a:avLst/>
        </a:prstGeom>
      </xdr:spPr>
    </xdr:pic>
    <xdr:clientData/>
  </xdr:twoCellAnchor>
  <xdr:twoCellAnchor editAs="oneCell">
    <xdr:from>
      <xdr:col>0</xdr:col>
      <xdr:colOff>639536</xdr:colOff>
      <xdr:row>24</xdr:row>
      <xdr:rowOff>238880</xdr:rowOff>
    </xdr:from>
    <xdr:to>
      <xdr:col>0</xdr:col>
      <xdr:colOff>4041780</xdr:colOff>
      <xdr:row>24</xdr:row>
      <xdr:rowOff>1574017</xdr:rowOff>
    </xdr:to>
    <xdr:pic>
      <xdr:nvPicPr>
        <xdr:cNvPr id="29" name="Рисунок 28" descr="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9536" y="19751523"/>
          <a:ext cx="3402244" cy="1335137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748393</xdr:colOff>
      <xdr:row>27</xdr:row>
      <xdr:rowOff>225275</xdr:rowOff>
    </xdr:from>
    <xdr:to>
      <xdr:col>0</xdr:col>
      <xdr:colOff>4013199</xdr:colOff>
      <xdr:row>27</xdr:row>
      <xdr:rowOff>1566183</xdr:rowOff>
    </xdr:to>
    <xdr:pic>
      <xdr:nvPicPr>
        <xdr:cNvPr id="30" name="Рисунок 29" descr="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48393" y="21520454"/>
          <a:ext cx="3264806" cy="1340908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653143</xdr:colOff>
      <xdr:row>28</xdr:row>
      <xdr:rowOff>312965</xdr:rowOff>
    </xdr:from>
    <xdr:to>
      <xdr:col>0</xdr:col>
      <xdr:colOff>4085167</xdr:colOff>
      <xdr:row>28</xdr:row>
      <xdr:rowOff>1455965</xdr:rowOff>
    </xdr:to>
    <xdr:pic>
      <xdr:nvPicPr>
        <xdr:cNvPr id="31" name="Рисунок 30" descr="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3143" y="23349858"/>
          <a:ext cx="343202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693964</xdr:colOff>
      <xdr:row>30</xdr:row>
      <xdr:rowOff>331584</xdr:rowOff>
    </xdr:from>
    <xdr:to>
      <xdr:col>0</xdr:col>
      <xdr:colOff>4041322</xdr:colOff>
      <xdr:row>30</xdr:row>
      <xdr:rowOff>1782535</xdr:rowOff>
    </xdr:to>
    <xdr:pic>
      <xdr:nvPicPr>
        <xdr:cNvPr id="32" name="Рисунок 31" descr="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3964" y="24960513"/>
          <a:ext cx="3347358" cy="1450951"/>
        </a:xfrm>
        <a:prstGeom prst="rect">
          <a:avLst/>
        </a:prstGeom>
      </xdr:spPr>
    </xdr:pic>
    <xdr:clientData/>
  </xdr:twoCellAnchor>
  <xdr:twoCellAnchor editAs="oneCell">
    <xdr:from>
      <xdr:col>0</xdr:col>
      <xdr:colOff>35868</xdr:colOff>
      <xdr:row>32</xdr:row>
      <xdr:rowOff>867834</xdr:rowOff>
    </xdr:from>
    <xdr:to>
      <xdr:col>0</xdr:col>
      <xdr:colOff>4051716</xdr:colOff>
      <xdr:row>32</xdr:row>
      <xdr:rowOff>2257099</xdr:rowOff>
    </xdr:to>
    <xdr:pic>
      <xdr:nvPicPr>
        <xdr:cNvPr id="33" name="Рисунок 32" descr="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868" y="26310167"/>
          <a:ext cx="4015848" cy="1389265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206828</xdr:colOff>
      <xdr:row>1</xdr:row>
      <xdr:rowOff>114373</xdr:rowOff>
    </xdr:from>
    <xdr:to>
      <xdr:col>3</xdr:col>
      <xdr:colOff>281818</xdr:colOff>
      <xdr:row>5</xdr:row>
      <xdr:rowOff>134703</xdr:rowOff>
    </xdr:to>
    <xdr:pic>
      <xdr:nvPicPr>
        <xdr:cNvPr id="34" name="Рисунок 33" descr="2145325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357007" y="359302"/>
          <a:ext cx="1354061" cy="97283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3</xdr:row>
      <xdr:rowOff>338668</xdr:rowOff>
    </xdr:from>
    <xdr:to>
      <xdr:col>0</xdr:col>
      <xdr:colOff>1564820</xdr:colOff>
      <xdr:row>5</xdr:row>
      <xdr:rowOff>149678</xdr:rowOff>
    </xdr:to>
    <xdr:sp macro="" textlink="">
      <xdr:nvSpPr>
        <xdr:cNvPr id="35" name="TextBox 34"/>
        <xdr:cNvSpPr txBox="1"/>
      </xdr:nvSpPr>
      <xdr:spPr>
        <a:xfrm>
          <a:off x="42333" y="964597"/>
          <a:ext cx="1522487" cy="3825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400"/>
            <a:t>27.03.2018</a:t>
          </a:r>
        </a:p>
      </xdr:txBody>
    </xdr:sp>
    <xdr:clientData/>
  </xdr:twoCellAnchor>
  <xdr:twoCellAnchor>
    <xdr:from>
      <xdr:col>0</xdr:col>
      <xdr:colOff>95250</xdr:colOff>
      <xdr:row>12</xdr:row>
      <xdr:rowOff>381000</xdr:rowOff>
    </xdr:from>
    <xdr:to>
      <xdr:col>0</xdr:col>
      <xdr:colOff>707571</xdr:colOff>
      <xdr:row>12</xdr:row>
      <xdr:rowOff>707571</xdr:rowOff>
    </xdr:to>
    <xdr:sp macro="" textlink="">
      <xdr:nvSpPr>
        <xdr:cNvPr id="36" name="TextBox 35"/>
        <xdr:cNvSpPr txBox="1"/>
      </xdr:nvSpPr>
      <xdr:spPr>
        <a:xfrm>
          <a:off x="95250" y="2952750"/>
          <a:ext cx="612321" cy="326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 - 0</a:t>
          </a:r>
        </a:p>
      </xdr:txBody>
    </xdr:sp>
    <xdr:clientData/>
  </xdr:twoCellAnchor>
  <xdr:twoCellAnchor editAs="oneCell">
    <xdr:from>
      <xdr:col>0</xdr:col>
      <xdr:colOff>816426</xdr:colOff>
      <xdr:row>12</xdr:row>
      <xdr:rowOff>299357</xdr:rowOff>
    </xdr:from>
    <xdr:to>
      <xdr:col>0</xdr:col>
      <xdr:colOff>4000499</xdr:colOff>
      <xdr:row>12</xdr:row>
      <xdr:rowOff>1864179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6" y="2775857"/>
          <a:ext cx="3184073" cy="1564822"/>
        </a:xfrm>
        <a:prstGeom prst="rect">
          <a:avLst/>
        </a:prstGeom>
      </xdr:spPr>
    </xdr:pic>
    <xdr:clientData/>
  </xdr:twoCellAnchor>
  <xdr:twoCellAnchor>
    <xdr:from>
      <xdr:col>0</xdr:col>
      <xdr:colOff>108856</xdr:colOff>
      <xdr:row>15</xdr:row>
      <xdr:rowOff>95250</xdr:rowOff>
    </xdr:from>
    <xdr:to>
      <xdr:col>0</xdr:col>
      <xdr:colOff>666749</xdr:colOff>
      <xdr:row>15</xdr:row>
      <xdr:rowOff>462643</xdr:rowOff>
    </xdr:to>
    <xdr:sp macro="" textlink="">
      <xdr:nvSpPr>
        <xdr:cNvPr id="39" name="TextBox 38"/>
        <xdr:cNvSpPr txBox="1"/>
      </xdr:nvSpPr>
      <xdr:spPr>
        <a:xfrm>
          <a:off x="108856" y="7878536"/>
          <a:ext cx="557893" cy="367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/>
            <a:t>КВ - 1</a:t>
          </a:r>
        </a:p>
      </xdr:txBody>
    </xdr:sp>
    <xdr:clientData/>
  </xdr:twoCellAnchor>
  <xdr:twoCellAnchor editAs="oneCell">
    <xdr:from>
      <xdr:col>0</xdr:col>
      <xdr:colOff>748393</xdr:colOff>
      <xdr:row>15</xdr:row>
      <xdr:rowOff>231323</xdr:rowOff>
    </xdr:from>
    <xdr:to>
      <xdr:col>0</xdr:col>
      <xdr:colOff>4082142</xdr:colOff>
      <xdr:row>15</xdr:row>
      <xdr:rowOff>1646465</xdr:rowOff>
    </xdr:to>
    <xdr:pic>
      <xdr:nvPicPr>
        <xdr:cNvPr id="40" name="Рисунок 39" descr="1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48393" y="10287002"/>
          <a:ext cx="3333749" cy="14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34</xdr:row>
      <xdr:rowOff>503464</xdr:rowOff>
    </xdr:from>
    <xdr:to>
      <xdr:col>0</xdr:col>
      <xdr:colOff>4000501</xdr:colOff>
      <xdr:row>34</xdr:row>
      <xdr:rowOff>1401535</xdr:rowOff>
    </xdr:to>
    <xdr:pic>
      <xdr:nvPicPr>
        <xdr:cNvPr id="41" name="Рисунок 40" descr="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643" y="39814500"/>
          <a:ext cx="3918858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45</xdr:row>
      <xdr:rowOff>449034</xdr:rowOff>
    </xdr:from>
    <xdr:to>
      <xdr:col>0</xdr:col>
      <xdr:colOff>4027715</xdr:colOff>
      <xdr:row>45</xdr:row>
      <xdr:rowOff>1415141</xdr:rowOff>
    </xdr:to>
    <xdr:pic>
      <xdr:nvPicPr>
        <xdr:cNvPr id="42" name="Рисунок 41" descr="viber imag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6072" y="51462213"/>
          <a:ext cx="3891643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217713</xdr:colOff>
      <xdr:row>36</xdr:row>
      <xdr:rowOff>312964</xdr:rowOff>
    </xdr:from>
    <xdr:to>
      <xdr:col>0</xdr:col>
      <xdr:colOff>4014106</xdr:colOff>
      <xdr:row>36</xdr:row>
      <xdr:rowOff>1374322</xdr:rowOff>
    </xdr:to>
    <xdr:pic>
      <xdr:nvPicPr>
        <xdr:cNvPr id="43" name="Рисунок 42" descr="3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7713" y="41583428"/>
          <a:ext cx="3796393" cy="10613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11</xdr:row>
      <xdr:rowOff>200025</xdr:rowOff>
    </xdr:from>
    <xdr:to>
      <xdr:col>1</xdr:col>
      <xdr:colOff>885825</xdr:colOff>
      <xdr:row>15</xdr:row>
      <xdr:rowOff>171450</xdr:rowOff>
    </xdr:to>
    <xdr:pic>
      <xdr:nvPicPr>
        <xdr:cNvPr id="3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2495550"/>
          <a:ext cx="714375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11</xdr:row>
      <xdr:rowOff>209550</xdr:rowOff>
    </xdr:from>
    <xdr:to>
      <xdr:col>1</xdr:col>
      <xdr:colOff>1714500</xdr:colOff>
      <xdr:row>15</xdr:row>
      <xdr:rowOff>161925</xdr:rowOff>
    </xdr:to>
    <xdr:pic>
      <xdr:nvPicPr>
        <xdr:cNvPr id="4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2505075"/>
          <a:ext cx="72390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885825</xdr:colOff>
      <xdr:row>13</xdr:row>
      <xdr:rowOff>95250</xdr:rowOff>
    </xdr:from>
    <xdr:to>
      <xdr:col>1</xdr:col>
      <xdr:colOff>885825</xdr:colOff>
      <xdr:row>17</xdr:row>
      <xdr:rowOff>57150</xdr:rowOff>
    </xdr:to>
    <xdr:pic>
      <xdr:nvPicPr>
        <xdr:cNvPr id="7" name="Picture 8" descr="http://lana.com.ua/UserFiles/07%281%2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5825" y="7153275"/>
          <a:ext cx="7239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1704975</xdr:colOff>
      <xdr:row>13</xdr:row>
      <xdr:rowOff>85725</xdr:rowOff>
    </xdr:from>
    <xdr:to>
      <xdr:col>1</xdr:col>
      <xdr:colOff>1704975</xdr:colOff>
      <xdr:row>17</xdr:row>
      <xdr:rowOff>57150</xdr:rowOff>
    </xdr:to>
    <xdr:pic>
      <xdr:nvPicPr>
        <xdr:cNvPr id="8" name="Picture 9" descr="http://lana.com.ua/UserFiles/0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4975" y="7143750"/>
          <a:ext cx="714375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1028700</xdr:colOff>
      <xdr:row>11</xdr:row>
      <xdr:rowOff>1676400</xdr:rowOff>
    </xdr:from>
    <xdr:to>
      <xdr:col>1</xdr:col>
      <xdr:colOff>1029495</xdr:colOff>
      <xdr:row>15</xdr:row>
      <xdr:rowOff>247649</xdr:rowOff>
    </xdr:to>
    <xdr:pic>
      <xdr:nvPicPr>
        <xdr:cNvPr id="12" name="Рисунок 11" descr="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8700" y="3971925"/>
          <a:ext cx="69453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15</xdr:row>
      <xdr:rowOff>0</xdr:rowOff>
    </xdr:from>
    <xdr:to>
      <xdr:col>1</xdr:col>
      <xdr:colOff>762000</xdr:colOff>
      <xdr:row>18</xdr:row>
      <xdr:rowOff>133350</xdr:rowOff>
    </xdr:to>
    <xdr:pic>
      <xdr:nvPicPr>
        <xdr:cNvPr id="13" name="Picture 15" descr="http://lana.com.ua/UserFiles/IMG_0435%281%29_steklo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2000" y="22298025"/>
          <a:ext cx="762000" cy="1076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790575</xdr:colOff>
      <xdr:row>15</xdr:row>
      <xdr:rowOff>0</xdr:rowOff>
    </xdr:from>
    <xdr:to>
      <xdr:col>1</xdr:col>
      <xdr:colOff>790575</xdr:colOff>
      <xdr:row>18</xdr:row>
      <xdr:rowOff>152400</xdr:rowOff>
    </xdr:to>
    <xdr:pic>
      <xdr:nvPicPr>
        <xdr:cNvPr id="14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16916400"/>
          <a:ext cx="7334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790575</xdr:colOff>
      <xdr:row>15</xdr:row>
      <xdr:rowOff>0</xdr:rowOff>
    </xdr:from>
    <xdr:to>
      <xdr:col>1</xdr:col>
      <xdr:colOff>790575</xdr:colOff>
      <xdr:row>15</xdr:row>
      <xdr:rowOff>0</xdr:rowOff>
    </xdr:to>
    <xdr:pic>
      <xdr:nvPicPr>
        <xdr:cNvPr id="15" name="Picture 16" descr="http://lana.com.ua/UserFiles/fasad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20945475"/>
          <a:ext cx="73342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762000</xdr:colOff>
      <xdr:row>15</xdr:row>
      <xdr:rowOff>0</xdr:rowOff>
    </xdr:from>
    <xdr:to>
      <xdr:col>1</xdr:col>
      <xdr:colOff>762000</xdr:colOff>
      <xdr:row>18</xdr:row>
      <xdr:rowOff>133350</xdr:rowOff>
    </xdr:to>
    <xdr:pic>
      <xdr:nvPicPr>
        <xdr:cNvPr id="16" name="Picture 14" descr="http://lana.com.ua/UserFiles/IMG_0435%281%29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0" y="20926425"/>
          <a:ext cx="762000" cy="1076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885825</xdr:colOff>
      <xdr:row>12</xdr:row>
      <xdr:rowOff>200025</xdr:rowOff>
    </xdr:from>
    <xdr:to>
      <xdr:col>1</xdr:col>
      <xdr:colOff>885825</xdr:colOff>
      <xdr:row>15</xdr:row>
      <xdr:rowOff>304800</xdr:rowOff>
    </xdr:to>
    <xdr:pic>
      <xdr:nvPicPr>
        <xdr:cNvPr id="18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2238375"/>
          <a:ext cx="0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12</xdr:row>
      <xdr:rowOff>209550</xdr:rowOff>
    </xdr:from>
    <xdr:to>
      <xdr:col>1</xdr:col>
      <xdr:colOff>1714500</xdr:colOff>
      <xdr:row>15</xdr:row>
      <xdr:rowOff>295275</xdr:rowOff>
    </xdr:to>
    <xdr:pic>
      <xdr:nvPicPr>
        <xdr:cNvPr id="19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2247900"/>
          <a:ext cx="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885825</xdr:colOff>
      <xdr:row>12</xdr:row>
      <xdr:rowOff>200025</xdr:rowOff>
    </xdr:from>
    <xdr:to>
      <xdr:col>1</xdr:col>
      <xdr:colOff>885825</xdr:colOff>
      <xdr:row>15</xdr:row>
      <xdr:rowOff>304800</xdr:rowOff>
    </xdr:to>
    <xdr:pic>
      <xdr:nvPicPr>
        <xdr:cNvPr id="20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2238375"/>
          <a:ext cx="0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12</xdr:row>
      <xdr:rowOff>209550</xdr:rowOff>
    </xdr:from>
    <xdr:to>
      <xdr:col>1</xdr:col>
      <xdr:colOff>1714500</xdr:colOff>
      <xdr:row>15</xdr:row>
      <xdr:rowOff>295275</xdr:rowOff>
    </xdr:to>
    <xdr:pic>
      <xdr:nvPicPr>
        <xdr:cNvPr id="21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2247900"/>
          <a:ext cx="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1028700</xdr:colOff>
      <xdr:row>12</xdr:row>
      <xdr:rowOff>1676400</xdr:rowOff>
    </xdr:from>
    <xdr:to>
      <xdr:col>1</xdr:col>
      <xdr:colOff>1029495</xdr:colOff>
      <xdr:row>17</xdr:row>
      <xdr:rowOff>66674</xdr:rowOff>
    </xdr:to>
    <xdr:pic>
      <xdr:nvPicPr>
        <xdr:cNvPr id="22" name="Рисунок 21" descr="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8700" y="2886075"/>
          <a:ext cx="795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885825</xdr:colOff>
      <xdr:row>13</xdr:row>
      <xdr:rowOff>200025</xdr:rowOff>
    </xdr:from>
    <xdr:to>
      <xdr:col>1</xdr:col>
      <xdr:colOff>885825</xdr:colOff>
      <xdr:row>17</xdr:row>
      <xdr:rowOff>123825</xdr:rowOff>
    </xdr:to>
    <xdr:pic>
      <xdr:nvPicPr>
        <xdr:cNvPr id="23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3086100"/>
          <a:ext cx="0" cy="1047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13</xdr:row>
      <xdr:rowOff>209550</xdr:rowOff>
    </xdr:from>
    <xdr:to>
      <xdr:col>1</xdr:col>
      <xdr:colOff>1714500</xdr:colOff>
      <xdr:row>17</xdr:row>
      <xdr:rowOff>114300</xdr:rowOff>
    </xdr:to>
    <xdr:pic>
      <xdr:nvPicPr>
        <xdr:cNvPr id="24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3095625"/>
          <a:ext cx="0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885825</xdr:colOff>
      <xdr:row>13</xdr:row>
      <xdr:rowOff>200025</xdr:rowOff>
    </xdr:from>
    <xdr:to>
      <xdr:col>1</xdr:col>
      <xdr:colOff>885825</xdr:colOff>
      <xdr:row>17</xdr:row>
      <xdr:rowOff>123825</xdr:rowOff>
    </xdr:to>
    <xdr:pic>
      <xdr:nvPicPr>
        <xdr:cNvPr id="25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2238375"/>
          <a:ext cx="0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13</xdr:row>
      <xdr:rowOff>209550</xdr:rowOff>
    </xdr:from>
    <xdr:to>
      <xdr:col>1</xdr:col>
      <xdr:colOff>1714500</xdr:colOff>
      <xdr:row>17</xdr:row>
      <xdr:rowOff>114300</xdr:rowOff>
    </xdr:to>
    <xdr:pic>
      <xdr:nvPicPr>
        <xdr:cNvPr id="26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2247900"/>
          <a:ext cx="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1028700</xdr:colOff>
      <xdr:row>13</xdr:row>
      <xdr:rowOff>1676400</xdr:rowOff>
    </xdr:from>
    <xdr:to>
      <xdr:col>1</xdr:col>
      <xdr:colOff>1029495</xdr:colOff>
      <xdr:row>20</xdr:row>
      <xdr:rowOff>228599</xdr:rowOff>
    </xdr:to>
    <xdr:pic>
      <xdr:nvPicPr>
        <xdr:cNvPr id="27" name="Рисунок 26" descr="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8700" y="2886075"/>
          <a:ext cx="795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885825</xdr:colOff>
      <xdr:row>14</xdr:row>
      <xdr:rowOff>200025</xdr:rowOff>
    </xdr:from>
    <xdr:to>
      <xdr:col>1</xdr:col>
      <xdr:colOff>885825</xdr:colOff>
      <xdr:row>20</xdr:row>
      <xdr:rowOff>228600</xdr:rowOff>
    </xdr:to>
    <xdr:pic>
      <xdr:nvPicPr>
        <xdr:cNvPr id="28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3086100"/>
          <a:ext cx="0" cy="1047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14</xdr:row>
      <xdr:rowOff>209550</xdr:rowOff>
    </xdr:from>
    <xdr:to>
      <xdr:col>1</xdr:col>
      <xdr:colOff>1714500</xdr:colOff>
      <xdr:row>20</xdr:row>
      <xdr:rowOff>228600</xdr:rowOff>
    </xdr:to>
    <xdr:pic>
      <xdr:nvPicPr>
        <xdr:cNvPr id="29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3095625"/>
          <a:ext cx="0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885825</xdr:colOff>
      <xdr:row>14</xdr:row>
      <xdr:rowOff>200025</xdr:rowOff>
    </xdr:from>
    <xdr:to>
      <xdr:col>1</xdr:col>
      <xdr:colOff>885825</xdr:colOff>
      <xdr:row>20</xdr:row>
      <xdr:rowOff>228600</xdr:rowOff>
    </xdr:to>
    <xdr:pic>
      <xdr:nvPicPr>
        <xdr:cNvPr id="30" name="Picture 3" descr="http://lana.com.ua/UserFiles/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3086100"/>
          <a:ext cx="0" cy="1047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14</xdr:row>
      <xdr:rowOff>209550</xdr:rowOff>
    </xdr:from>
    <xdr:to>
      <xdr:col>1</xdr:col>
      <xdr:colOff>1714500</xdr:colOff>
      <xdr:row>20</xdr:row>
      <xdr:rowOff>228600</xdr:rowOff>
    </xdr:to>
    <xdr:pic>
      <xdr:nvPicPr>
        <xdr:cNvPr id="31" name="Picture 4" descr="http://lana.com.ua/UserFiles/0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3095625"/>
          <a:ext cx="0" cy="10287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381000</xdr:colOff>
      <xdr:row>1</xdr:row>
      <xdr:rowOff>88607</xdr:rowOff>
    </xdr:from>
    <xdr:to>
      <xdr:col>9</xdr:col>
      <xdr:colOff>28575</xdr:colOff>
      <xdr:row>4</xdr:row>
      <xdr:rowOff>191602</xdr:rowOff>
    </xdr:to>
    <xdr:pic>
      <xdr:nvPicPr>
        <xdr:cNvPr id="32" name="Рисунок 31" descr="214532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19575" y="355307"/>
          <a:ext cx="1476375" cy="903095"/>
        </a:xfrm>
        <a:prstGeom prst="rect">
          <a:avLst/>
        </a:prstGeom>
      </xdr:spPr>
    </xdr:pic>
    <xdr:clientData/>
  </xdr:twoCellAnchor>
  <xdr:twoCellAnchor>
    <xdr:from>
      <xdr:col>1</xdr:col>
      <xdr:colOff>137584</xdr:colOff>
      <xdr:row>4</xdr:row>
      <xdr:rowOff>33868</xdr:rowOff>
    </xdr:from>
    <xdr:to>
      <xdr:col>1</xdr:col>
      <xdr:colOff>1471084</xdr:colOff>
      <xdr:row>5</xdr:row>
      <xdr:rowOff>85725</xdr:rowOff>
    </xdr:to>
    <xdr:sp macro="" textlink="">
      <xdr:nvSpPr>
        <xdr:cNvPr id="33" name="TextBox 32"/>
        <xdr:cNvSpPr txBox="1"/>
      </xdr:nvSpPr>
      <xdr:spPr>
        <a:xfrm>
          <a:off x="137584" y="1224493"/>
          <a:ext cx="1333500" cy="242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27.03.2018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167896</xdr:colOff>
      <xdr:row>2</xdr:row>
      <xdr:rowOff>45830</xdr:rowOff>
    </xdr:from>
    <xdr:to>
      <xdr:col>5</xdr:col>
      <xdr:colOff>885825</xdr:colOff>
      <xdr:row>6</xdr:row>
      <xdr:rowOff>0</xdr:rowOff>
    </xdr:to>
    <xdr:pic>
      <xdr:nvPicPr>
        <xdr:cNvPr id="6" name="Рисунок 5" descr="2145325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68196" y="474455"/>
          <a:ext cx="1632329" cy="906670"/>
        </a:xfrm>
        <a:prstGeom prst="rect">
          <a:avLst/>
        </a:prstGeom>
      </xdr:spPr>
    </xdr:pic>
    <xdr:clientData/>
  </xdr:twoCellAnchor>
  <xdr:twoCellAnchor>
    <xdr:from>
      <xdr:col>1</xdr:col>
      <xdr:colOff>137584</xdr:colOff>
      <xdr:row>4</xdr:row>
      <xdr:rowOff>33868</xdr:rowOff>
    </xdr:from>
    <xdr:to>
      <xdr:col>1</xdr:col>
      <xdr:colOff>1471084</xdr:colOff>
      <xdr:row>5</xdr:row>
      <xdr:rowOff>85725</xdr:rowOff>
    </xdr:to>
    <xdr:sp macro="" textlink="">
      <xdr:nvSpPr>
        <xdr:cNvPr id="7" name="TextBox 6"/>
        <xdr:cNvSpPr txBox="1"/>
      </xdr:nvSpPr>
      <xdr:spPr>
        <a:xfrm>
          <a:off x="137584" y="1224493"/>
          <a:ext cx="1333500" cy="242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27.03.2018</a:t>
          </a:r>
        </a:p>
      </xdr:txBody>
    </xdr:sp>
    <xdr:clientData/>
  </xdr:twoCellAnchor>
  <xdr:twoCellAnchor editAs="oneCell">
    <xdr:from>
      <xdr:col>1</xdr:col>
      <xdr:colOff>800100</xdr:colOff>
      <xdr:row>10</xdr:row>
      <xdr:rowOff>38100</xdr:rowOff>
    </xdr:from>
    <xdr:to>
      <xdr:col>1</xdr:col>
      <xdr:colOff>2228850</xdr:colOff>
      <xdr:row>13</xdr:row>
      <xdr:rowOff>285749</xdr:rowOff>
    </xdr:to>
    <xdr:pic>
      <xdr:nvPicPr>
        <xdr:cNvPr id="10" name="Рисунок 9" descr="IMG_184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0" y="2819400"/>
          <a:ext cx="1428750" cy="1657349"/>
        </a:xfrm>
        <a:prstGeom prst="rect">
          <a:avLst/>
        </a:prstGeom>
      </xdr:spPr>
    </xdr:pic>
    <xdr:clientData/>
  </xdr:twoCellAnchor>
  <xdr:twoCellAnchor>
    <xdr:from>
      <xdr:col>1</xdr:col>
      <xdr:colOff>171449</xdr:colOff>
      <xdr:row>10</xdr:row>
      <xdr:rowOff>85724</xdr:rowOff>
    </xdr:from>
    <xdr:to>
      <xdr:col>1</xdr:col>
      <xdr:colOff>695324</xdr:colOff>
      <xdr:row>10</xdr:row>
      <xdr:rowOff>342900</xdr:rowOff>
    </xdr:to>
    <xdr:sp macro="" textlink="">
      <xdr:nvSpPr>
        <xdr:cNvPr id="14" name="TextBox 13"/>
        <xdr:cNvSpPr txBox="1"/>
      </xdr:nvSpPr>
      <xdr:spPr>
        <a:xfrm>
          <a:off x="171449" y="3200399"/>
          <a:ext cx="523875" cy="257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М - 1</a:t>
          </a:r>
        </a:p>
      </xdr:txBody>
    </xdr:sp>
    <xdr:clientData/>
  </xdr:twoCellAnchor>
  <xdr:twoCellAnchor>
    <xdr:from>
      <xdr:col>1</xdr:col>
      <xdr:colOff>247650</xdr:colOff>
      <xdr:row>16</xdr:row>
      <xdr:rowOff>66674</xdr:rowOff>
    </xdr:from>
    <xdr:to>
      <xdr:col>1</xdr:col>
      <xdr:colOff>800100</xdr:colOff>
      <xdr:row>16</xdr:row>
      <xdr:rowOff>314325</xdr:rowOff>
    </xdr:to>
    <xdr:sp macro="" textlink="">
      <xdr:nvSpPr>
        <xdr:cNvPr id="16" name="TextBox 15"/>
        <xdr:cNvSpPr txBox="1"/>
      </xdr:nvSpPr>
      <xdr:spPr>
        <a:xfrm>
          <a:off x="247650" y="5324474"/>
          <a:ext cx="552450" cy="2476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М - 2</a:t>
          </a:r>
        </a:p>
      </xdr:txBody>
    </xdr:sp>
    <xdr:clientData/>
  </xdr:twoCellAnchor>
  <xdr:twoCellAnchor>
    <xdr:from>
      <xdr:col>1</xdr:col>
      <xdr:colOff>200025</xdr:colOff>
      <xdr:row>21</xdr:row>
      <xdr:rowOff>57151</xdr:rowOff>
    </xdr:from>
    <xdr:to>
      <xdr:col>1</xdr:col>
      <xdr:colOff>809625</xdr:colOff>
      <xdr:row>21</xdr:row>
      <xdr:rowOff>314325</xdr:rowOff>
    </xdr:to>
    <xdr:sp macro="" textlink="">
      <xdr:nvSpPr>
        <xdr:cNvPr id="17" name="TextBox 16"/>
        <xdr:cNvSpPr txBox="1"/>
      </xdr:nvSpPr>
      <xdr:spPr>
        <a:xfrm>
          <a:off x="200025" y="7743826"/>
          <a:ext cx="609600" cy="257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М - 3</a:t>
          </a:r>
        </a:p>
      </xdr:txBody>
    </xdr:sp>
    <xdr:clientData/>
  </xdr:twoCellAnchor>
  <xdr:twoCellAnchor editAs="oneCell">
    <xdr:from>
      <xdr:col>1</xdr:col>
      <xdr:colOff>828676</xdr:colOff>
      <xdr:row>21</xdr:row>
      <xdr:rowOff>152400</xdr:rowOff>
    </xdr:from>
    <xdr:to>
      <xdr:col>1</xdr:col>
      <xdr:colOff>2200275</xdr:colOff>
      <xdr:row>23</xdr:row>
      <xdr:rowOff>847724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7324725"/>
          <a:ext cx="1371599" cy="2152649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15</xdr:row>
      <xdr:rowOff>85725</xdr:rowOff>
    </xdr:from>
    <xdr:to>
      <xdr:col>1</xdr:col>
      <xdr:colOff>2238375</xdr:colOff>
      <xdr:row>19</xdr:row>
      <xdr:rowOff>333374</xdr:rowOff>
    </xdr:to>
    <xdr:pic>
      <xdr:nvPicPr>
        <xdr:cNvPr id="20" name="Рисунок 19" descr="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4" y="5067300"/>
          <a:ext cx="1466851" cy="200024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26</xdr:row>
      <xdr:rowOff>114299</xdr:rowOff>
    </xdr:from>
    <xdr:to>
      <xdr:col>1</xdr:col>
      <xdr:colOff>2248716</xdr:colOff>
      <xdr:row>28</xdr:row>
      <xdr:rowOff>409575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858499"/>
          <a:ext cx="1286691" cy="1504951"/>
        </a:xfrm>
        <a:prstGeom prst="rect">
          <a:avLst/>
        </a:prstGeom>
      </xdr:spPr>
    </xdr:pic>
    <xdr:clientData/>
  </xdr:twoCellAnchor>
  <xdr:oneCellAnchor>
    <xdr:from>
      <xdr:col>1</xdr:col>
      <xdr:colOff>276225</xdr:colOff>
      <xdr:row>26</xdr:row>
      <xdr:rowOff>371475</xdr:rowOff>
    </xdr:from>
    <xdr:ext cx="184731" cy="264560"/>
    <xdr:sp macro="" textlink="">
      <xdr:nvSpPr>
        <xdr:cNvPr id="22" name="TextBox 21"/>
        <xdr:cNvSpPr txBox="1"/>
      </xdr:nvSpPr>
      <xdr:spPr>
        <a:xfrm>
          <a:off x="276225" y="1140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657225</xdr:colOff>
      <xdr:row>28</xdr:row>
      <xdr:rowOff>295275</xdr:rowOff>
    </xdr:from>
    <xdr:ext cx="184731" cy="264560"/>
    <xdr:sp macro="" textlink="">
      <xdr:nvSpPr>
        <xdr:cNvPr id="23" name="TextBox 22"/>
        <xdr:cNvSpPr txBox="1"/>
      </xdr:nvSpPr>
      <xdr:spPr>
        <a:xfrm>
          <a:off x="657225" y="1323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161925</xdr:colOff>
      <xdr:row>26</xdr:row>
      <xdr:rowOff>123825</xdr:rowOff>
    </xdr:from>
    <xdr:ext cx="518347" cy="264560"/>
    <xdr:sp macro="" textlink="">
      <xdr:nvSpPr>
        <xdr:cNvPr id="24" name="TextBox 23"/>
        <xdr:cNvSpPr txBox="1"/>
      </xdr:nvSpPr>
      <xdr:spPr>
        <a:xfrm>
          <a:off x="161925" y="11153775"/>
          <a:ext cx="5183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МФ-4</a:t>
          </a:r>
        </a:p>
      </xdr:txBody>
    </xdr:sp>
    <xdr:clientData/>
  </xdr:oneCellAnchor>
  <xdr:oneCellAnchor>
    <xdr:from>
      <xdr:col>1</xdr:col>
      <xdr:colOff>276225</xdr:colOff>
      <xdr:row>30</xdr:row>
      <xdr:rowOff>371475</xdr:rowOff>
    </xdr:from>
    <xdr:ext cx="184731" cy="264560"/>
    <xdr:sp macro="" textlink="">
      <xdr:nvSpPr>
        <xdr:cNvPr id="25" name="TextBox 24"/>
        <xdr:cNvSpPr txBox="1"/>
      </xdr:nvSpPr>
      <xdr:spPr>
        <a:xfrm>
          <a:off x="276225" y="1417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657225</xdr:colOff>
      <xdr:row>32</xdr:row>
      <xdr:rowOff>295275</xdr:rowOff>
    </xdr:from>
    <xdr:ext cx="184731" cy="264560"/>
    <xdr:sp macro="" textlink="">
      <xdr:nvSpPr>
        <xdr:cNvPr id="26" name="TextBox 25"/>
        <xdr:cNvSpPr txBox="1"/>
      </xdr:nvSpPr>
      <xdr:spPr>
        <a:xfrm>
          <a:off x="657225" y="150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161925</xdr:colOff>
      <xdr:row>30</xdr:row>
      <xdr:rowOff>123825</xdr:rowOff>
    </xdr:from>
    <xdr:ext cx="518347" cy="264560"/>
    <xdr:sp macro="" textlink="">
      <xdr:nvSpPr>
        <xdr:cNvPr id="27" name="TextBox 26"/>
        <xdr:cNvSpPr txBox="1"/>
      </xdr:nvSpPr>
      <xdr:spPr>
        <a:xfrm>
          <a:off x="161925" y="13925550"/>
          <a:ext cx="5183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МФ-5</a:t>
          </a:r>
        </a:p>
      </xdr:txBody>
    </xdr:sp>
    <xdr:clientData/>
  </xdr:oneCellAnchor>
  <xdr:twoCellAnchor editAs="oneCell">
    <xdr:from>
      <xdr:col>1</xdr:col>
      <xdr:colOff>866775</xdr:colOff>
      <xdr:row>30</xdr:row>
      <xdr:rowOff>114299</xdr:rowOff>
    </xdr:from>
    <xdr:to>
      <xdr:col>1</xdr:col>
      <xdr:colOff>2261727</xdr:colOff>
      <xdr:row>32</xdr:row>
      <xdr:rowOff>609599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2849224"/>
          <a:ext cx="1394952" cy="1419225"/>
        </a:xfrm>
        <a:prstGeom prst="rect">
          <a:avLst/>
        </a:prstGeom>
      </xdr:spPr>
    </xdr:pic>
    <xdr:clientData/>
  </xdr:twoCellAnchor>
  <xdr:oneCellAnchor>
    <xdr:from>
      <xdr:col>1</xdr:col>
      <xdr:colOff>276225</xdr:colOff>
      <xdr:row>35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276225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657225</xdr:colOff>
      <xdr:row>35</xdr:row>
      <xdr:rowOff>295275</xdr:rowOff>
    </xdr:from>
    <xdr:ext cx="184731" cy="264560"/>
    <xdr:sp macro="" textlink="">
      <xdr:nvSpPr>
        <xdr:cNvPr id="30" name="TextBox 29"/>
        <xdr:cNvSpPr txBox="1"/>
      </xdr:nvSpPr>
      <xdr:spPr>
        <a:xfrm>
          <a:off x="657225" y="1766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161925</xdr:colOff>
      <xdr:row>35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161925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276225</xdr:colOff>
      <xdr:row>38</xdr:row>
      <xdr:rowOff>371475</xdr:rowOff>
    </xdr:from>
    <xdr:ext cx="184731" cy="264560"/>
    <xdr:sp macro="" textlink="">
      <xdr:nvSpPr>
        <xdr:cNvPr id="32" name="TextBox 31"/>
        <xdr:cNvSpPr txBox="1"/>
      </xdr:nvSpPr>
      <xdr:spPr>
        <a:xfrm>
          <a:off x="276225" y="2038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161925</xdr:colOff>
      <xdr:row>38</xdr:row>
      <xdr:rowOff>123825</xdr:rowOff>
    </xdr:from>
    <xdr:ext cx="518347" cy="264560"/>
    <xdr:sp macro="" textlink="">
      <xdr:nvSpPr>
        <xdr:cNvPr id="33" name="TextBox 32"/>
        <xdr:cNvSpPr txBox="1"/>
      </xdr:nvSpPr>
      <xdr:spPr>
        <a:xfrm>
          <a:off x="161925" y="20135850"/>
          <a:ext cx="5183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МФ-7</a:t>
          </a:r>
        </a:p>
      </xdr:txBody>
    </xdr:sp>
    <xdr:clientData/>
  </xdr:oneCellAnchor>
  <xdr:twoCellAnchor editAs="oneCell">
    <xdr:from>
      <xdr:col>1</xdr:col>
      <xdr:colOff>787246</xdr:colOff>
      <xdr:row>38</xdr:row>
      <xdr:rowOff>57149</xdr:rowOff>
    </xdr:from>
    <xdr:to>
      <xdr:col>1</xdr:col>
      <xdr:colOff>2209799</xdr:colOff>
      <xdr:row>40</xdr:row>
      <xdr:rowOff>476249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246" y="15925799"/>
          <a:ext cx="1422553" cy="1514475"/>
        </a:xfrm>
        <a:prstGeom prst="rect">
          <a:avLst/>
        </a:prstGeom>
      </xdr:spPr>
    </xdr:pic>
    <xdr:clientData/>
  </xdr:twoCellAnchor>
  <xdr:oneCellAnchor>
    <xdr:from>
      <xdr:col>1</xdr:col>
      <xdr:colOff>657225</xdr:colOff>
      <xdr:row>32</xdr:row>
      <xdr:rowOff>295275</xdr:rowOff>
    </xdr:from>
    <xdr:ext cx="184731" cy="264560"/>
    <xdr:sp macro="" textlink="">
      <xdr:nvSpPr>
        <xdr:cNvPr id="35" name="TextBox 34"/>
        <xdr:cNvSpPr txBox="1"/>
      </xdr:nvSpPr>
      <xdr:spPr>
        <a:xfrm>
          <a:off x="657225" y="150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942974</xdr:colOff>
      <xdr:row>34</xdr:row>
      <xdr:rowOff>95250</xdr:rowOff>
    </xdr:from>
    <xdr:to>
      <xdr:col>1</xdr:col>
      <xdr:colOff>2105025</xdr:colOff>
      <xdr:row>35</xdr:row>
      <xdr:rowOff>819150</xdr:rowOff>
    </xdr:to>
    <xdr:pic>
      <xdr:nvPicPr>
        <xdr:cNvPr id="36" name="Рисунок 35" descr="доска -7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42974" y="14706600"/>
          <a:ext cx="1162051" cy="1304925"/>
        </a:xfrm>
        <a:prstGeom prst="rect">
          <a:avLst/>
        </a:prstGeom>
      </xdr:spPr>
    </xdr:pic>
    <xdr:clientData/>
  </xdr:twoCellAnchor>
  <xdr:oneCellAnchor>
    <xdr:from>
      <xdr:col>1</xdr:col>
      <xdr:colOff>276225</xdr:colOff>
      <xdr:row>34</xdr:row>
      <xdr:rowOff>114301</xdr:rowOff>
    </xdr:from>
    <xdr:ext cx="518347" cy="266700"/>
    <xdr:sp macro="" textlink="">
      <xdr:nvSpPr>
        <xdr:cNvPr id="37" name="TextBox 36"/>
        <xdr:cNvSpPr txBox="1"/>
      </xdr:nvSpPr>
      <xdr:spPr>
        <a:xfrm>
          <a:off x="276225" y="16906876"/>
          <a:ext cx="518347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/>
            <a:t>МФ-6</a:t>
          </a:r>
        </a:p>
      </xdr:txBody>
    </xdr:sp>
    <xdr:clientData/>
  </xdr:oneCellAnchor>
  <xdr:twoCellAnchor>
    <xdr:from>
      <xdr:col>1</xdr:col>
      <xdr:colOff>95250</xdr:colOff>
      <xdr:row>15</xdr:row>
      <xdr:rowOff>85724</xdr:rowOff>
    </xdr:from>
    <xdr:to>
      <xdr:col>1</xdr:col>
      <xdr:colOff>619125</xdr:colOff>
      <xdr:row>15</xdr:row>
      <xdr:rowOff>438149</xdr:rowOff>
    </xdr:to>
    <xdr:sp macro="" textlink="">
      <xdr:nvSpPr>
        <xdr:cNvPr id="38" name="TextBox 37"/>
        <xdr:cNvSpPr txBox="1"/>
      </xdr:nvSpPr>
      <xdr:spPr>
        <a:xfrm>
          <a:off x="95250" y="4924424"/>
          <a:ext cx="52387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М - </a:t>
          </a:r>
          <a:r>
            <a:rPr lang="en-US" sz="1100"/>
            <a:t>2</a:t>
          </a:r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84;&#1077;&#1085;&#1082;&#1083;&#1072;&#1090;&#1091;&#1088;&#1072;%20&#1076;&#1086;&#1082;&#1091;&#1084;&#1077;&#1085;&#1090;&#1072;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Номенклатура документа"/>
      <sheetName val="XLR_NoRangeSheet"/>
    </sheetNames>
    <sheetDataSet>
      <sheetData sheetId="0" refreshError="1"/>
      <sheetData sheetId="1" refreshError="1">
        <row r="6">
          <cell r="BJ6" t="str">
            <v>Гр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11"/>
  <sheetViews>
    <sheetView tabSelected="1" topLeftCell="B29" zoomScale="80" zoomScaleNormal="80" workbookViewId="0">
      <selection activeCell="E17" sqref="E17"/>
    </sheetView>
  </sheetViews>
  <sheetFormatPr defaultRowHeight="15"/>
  <cols>
    <col min="1" max="1" width="0" style="28" hidden="1" customWidth="1"/>
    <col min="2" max="2" width="48.42578125" style="28" customWidth="1"/>
    <col min="3" max="3" width="0.140625" style="28" hidden="1" customWidth="1"/>
    <col min="4" max="4" width="9.7109375" style="28" hidden="1" customWidth="1"/>
    <col min="5" max="5" width="11.85546875" style="28" customWidth="1"/>
    <col min="6" max="6" width="0.140625" style="28" hidden="1" customWidth="1"/>
    <col min="7" max="7" width="10.7109375" style="28" hidden="1" customWidth="1"/>
    <col min="8" max="8" width="11.140625" style="28" customWidth="1"/>
    <col min="9" max="9" width="0.28515625" style="28" hidden="1" customWidth="1"/>
    <col min="10" max="10" width="10.140625" style="28" hidden="1" customWidth="1"/>
    <col min="11" max="11" width="11.5703125" style="28" customWidth="1"/>
    <col min="12" max="12" width="0.140625" style="28" hidden="1" customWidth="1"/>
    <col min="13" max="16384" width="9.140625" style="28"/>
  </cols>
  <sheetData>
    <row r="1" spans="2:13" ht="18.75">
      <c r="B1" s="285" t="s">
        <v>67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</row>
    <row r="2" spans="2:13">
      <c r="B2" s="286" t="s">
        <v>68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2:13">
      <c r="B3" s="286" t="s">
        <v>69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</row>
    <row r="4" spans="2:13" ht="19.5" customHeight="1">
      <c r="B4" s="59" t="s">
        <v>71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2:13">
      <c r="B5" s="71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</row>
    <row r="6" spans="2:13" ht="4.5" hidden="1" customHeight="1">
      <c r="B6" s="71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2:13" ht="3" customHeight="1"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</row>
    <row r="8" spans="2:13" ht="3.75" hidden="1" customHeight="1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</row>
    <row r="9" spans="2:13" hidden="1">
      <c r="C9" s="28" t="s">
        <v>0</v>
      </c>
      <c r="D9" s="28">
        <v>9200</v>
      </c>
    </row>
    <row r="10" spans="2:13" ht="18.75">
      <c r="B10" s="22" t="s">
        <v>88</v>
      </c>
      <c r="C10" s="28" t="s">
        <v>1</v>
      </c>
      <c r="D10" s="28">
        <v>5000</v>
      </c>
    </row>
    <row r="11" spans="2:13" ht="0.75" customHeight="1">
      <c r="C11" s="28" t="s">
        <v>2</v>
      </c>
      <c r="D11" s="28">
        <v>14500</v>
      </c>
    </row>
    <row r="12" spans="2:13" hidden="1">
      <c r="C12" s="28" t="s">
        <v>10</v>
      </c>
      <c r="D12" s="28">
        <v>2000</v>
      </c>
    </row>
    <row r="13" spans="2:13" ht="33" hidden="1" customHeight="1">
      <c r="C13" s="29" t="s">
        <v>14</v>
      </c>
      <c r="D13" s="28">
        <v>75</v>
      </c>
    </row>
    <row r="14" spans="2:13" ht="34.5" customHeight="1">
      <c r="B14" s="175" t="s">
        <v>46</v>
      </c>
      <c r="C14" s="30" t="s">
        <v>5</v>
      </c>
      <c r="D14" s="30" t="s">
        <v>3</v>
      </c>
      <c r="E14" s="205" t="s">
        <v>47</v>
      </c>
      <c r="F14" s="31" t="s">
        <v>4</v>
      </c>
      <c r="G14" s="31" t="s">
        <v>6</v>
      </c>
      <c r="H14" s="205" t="s">
        <v>48</v>
      </c>
      <c r="I14" s="32" t="s">
        <v>7</v>
      </c>
      <c r="J14" s="32" t="s">
        <v>13</v>
      </c>
      <c r="K14" s="205" t="s">
        <v>49</v>
      </c>
    </row>
    <row r="15" spans="2:13" ht="43.5" customHeight="1">
      <c r="B15" s="242" t="s">
        <v>36</v>
      </c>
      <c r="C15" s="243"/>
      <c r="D15" s="243"/>
      <c r="E15" s="243"/>
      <c r="F15" s="243"/>
      <c r="G15" s="243"/>
      <c r="H15" s="243"/>
      <c r="I15" s="243"/>
      <c r="J15" s="243"/>
      <c r="K15" s="244"/>
    </row>
    <row r="16" spans="2:13" ht="24.75" customHeight="1">
      <c r="B16" s="289" t="s">
        <v>151</v>
      </c>
      <c r="C16" s="289"/>
      <c r="D16" s="289"/>
      <c r="E16" s="289"/>
      <c r="F16" s="289"/>
      <c r="G16" s="289"/>
      <c r="H16" s="289"/>
      <c r="I16" s="289"/>
      <c r="J16" s="289"/>
      <c r="K16" s="289"/>
    </row>
    <row r="17" spans="1:11" ht="339.75" customHeight="1">
      <c r="A17" s="274" t="s">
        <v>8</v>
      </c>
      <c r="B17" s="53" t="s">
        <v>30</v>
      </c>
      <c r="C17" s="34">
        <v>310</v>
      </c>
      <c r="D17" s="34">
        <f>0.05*D9</f>
        <v>460</v>
      </c>
      <c r="E17" s="35">
        <v>1805</v>
      </c>
      <c r="F17" s="36"/>
      <c r="G17" s="36"/>
      <c r="H17" s="37">
        <v>1465</v>
      </c>
      <c r="I17" s="38"/>
      <c r="J17" s="38"/>
      <c r="K17" s="39">
        <v>2170</v>
      </c>
    </row>
    <row r="18" spans="1:11" ht="45" hidden="1" customHeight="1">
      <c r="A18" s="274"/>
      <c r="B18" s="275" t="s">
        <v>37</v>
      </c>
      <c r="C18" s="276"/>
      <c r="D18" s="276"/>
      <c r="E18" s="276"/>
      <c r="F18" s="276"/>
      <c r="G18" s="276"/>
      <c r="H18" s="276"/>
      <c r="I18" s="276"/>
      <c r="J18" s="276"/>
      <c r="K18" s="277"/>
    </row>
    <row r="19" spans="1:11" ht="234.75" hidden="1" customHeight="1">
      <c r="A19" s="274"/>
      <c r="B19" s="48" t="s">
        <v>35</v>
      </c>
      <c r="C19" s="47"/>
      <c r="D19" s="47"/>
      <c r="E19" s="35">
        <v>1646</v>
      </c>
      <c r="F19" s="36"/>
      <c r="G19" s="36"/>
      <c r="H19" s="37">
        <v>1332</v>
      </c>
      <c r="I19" s="38"/>
      <c r="J19" s="38"/>
      <c r="K19" s="39">
        <v>2206</v>
      </c>
    </row>
    <row r="20" spans="1:11" ht="37.5" hidden="1" customHeight="1">
      <c r="A20" s="274"/>
      <c r="B20" s="279"/>
      <c r="C20" s="279"/>
      <c r="D20" s="279"/>
      <c r="E20" s="279"/>
      <c r="F20" s="279"/>
      <c r="G20" s="279"/>
      <c r="H20" s="279"/>
      <c r="I20" s="279"/>
      <c r="J20" s="279"/>
      <c r="K20" s="279"/>
    </row>
    <row r="21" spans="1:11" ht="45" hidden="1" customHeight="1">
      <c r="A21" s="274"/>
      <c r="B21" s="275" t="s">
        <v>38</v>
      </c>
      <c r="C21" s="276"/>
      <c r="D21" s="276"/>
      <c r="E21" s="276"/>
      <c r="F21" s="276"/>
      <c r="G21" s="276"/>
      <c r="H21" s="276"/>
      <c r="I21" s="276"/>
      <c r="J21" s="276"/>
      <c r="K21" s="277"/>
    </row>
    <row r="22" spans="1:11" ht="234.75" hidden="1" customHeight="1">
      <c r="A22" s="274"/>
      <c r="B22" s="27"/>
      <c r="C22" s="34"/>
      <c r="D22" s="34"/>
      <c r="E22" s="35">
        <v>1360</v>
      </c>
      <c r="F22" s="36"/>
      <c r="G22" s="36"/>
      <c r="H22" s="37">
        <v>1184</v>
      </c>
      <c r="I22" s="38"/>
      <c r="J22" s="38"/>
      <c r="K22" s="39">
        <v>1768</v>
      </c>
    </row>
    <row r="23" spans="1:11" ht="36" customHeight="1">
      <c r="A23" s="274"/>
      <c r="B23" s="242" t="s">
        <v>155</v>
      </c>
      <c r="C23" s="243"/>
      <c r="D23" s="243"/>
      <c r="E23" s="243"/>
      <c r="F23" s="243"/>
      <c r="G23" s="243"/>
      <c r="H23" s="243"/>
      <c r="I23" s="243"/>
      <c r="J23" s="243"/>
      <c r="K23" s="244"/>
    </row>
    <row r="24" spans="1:11" ht="27" customHeight="1">
      <c r="A24" s="274"/>
      <c r="B24" s="253" t="s">
        <v>154</v>
      </c>
      <c r="C24" s="254"/>
      <c r="D24" s="254"/>
      <c r="E24" s="254"/>
      <c r="F24" s="254"/>
      <c r="G24" s="254"/>
      <c r="H24" s="254"/>
      <c r="I24" s="254"/>
      <c r="J24" s="254"/>
      <c r="K24" s="255"/>
    </row>
    <row r="25" spans="1:11" ht="52.5" customHeight="1">
      <c r="A25" s="274"/>
      <c r="B25" s="250" t="s">
        <v>171</v>
      </c>
      <c r="C25" s="265"/>
      <c r="D25" s="265"/>
      <c r="E25" s="265"/>
      <c r="F25" s="265"/>
      <c r="G25" s="265"/>
      <c r="H25" s="265"/>
      <c r="I25" s="265"/>
      <c r="J25" s="265"/>
      <c r="K25" s="266"/>
    </row>
    <row r="26" spans="1:11" ht="169.5" customHeight="1">
      <c r="A26" s="274"/>
      <c r="B26" s="48"/>
      <c r="C26" s="47"/>
      <c r="D26" s="47"/>
      <c r="E26" s="35">
        <v>2025</v>
      </c>
      <c r="F26" s="183"/>
      <c r="G26" s="183"/>
      <c r="H26" s="37">
        <v>1685</v>
      </c>
      <c r="I26" s="184"/>
      <c r="J26" s="184"/>
      <c r="K26" s="185">
        <v>2390</v>
      </c>
    </row>
    <row r="27" spans="1:11" ht="42.75" customHeight="1">
      <c r="A27" s="274"/>
      <c r="B27" s="175" t="s">
        <v>46</v>
      </c>
      <c r="C27" s="30"/>
      <c r="D27" s="30"/>
      <c r="E27" s="205" t="s">
        <v>47</v>
      </c>
      <c r="F27" s="31" t="s">
        <v>4</v>
      </c>
      <c r="G27" s="31" t="s">
        <v>6</v>
      </c>
      <c r="H27" s="205" t="s">
        <v>48</v>
      </c>
      <c r="I27" s="32" t="s">
        <v>7</v>
      </c>
      <c r="J27" s="32" t="s">
        <v>13</v>
      </c>
      <c r="K27" s="205" t="s">
        <v>49</v>
      </c>
    </row>
    <row r="28" spans="1:11" ht="41.25" customHeight="1">
      <c r="A28" s="274"/>
      <c r="B28" s="242" t="s">
        <v>225</v>
      </c>
      <c r="C28" s="243"/>
      <c r="D28" s="243"/>
      <c r="E28" s="243"/>
      <c r="F28" s="243"/>
      <c r="G28" s="243"/>
      <c r="H28" s="243"/>
      <c r="I28" s="243"/>
      <c r="J28" s="243"/>
      <c r="K28" s="244"/>
    </row>
    <row r="29" spans="1:11" ht="26.25" customHeight="1">
      <c r="A29" s="274"/>
      <c r="B29" s="253" t="s">
        <v>161</v>
      </c>
      <c r="C29" s="267"/>
      <c r="D29" s="267"/>
      <c r="E29" s="267"/>
      <c r="F29" s="267"/>
      <c r="G29" s="267"/>
      <c r="H29" s="267"/>
      <c r="I29" s="267"/>
      <c r="J29" s="267"/>
      <c r="K29" s="268"/>
    </row>
    <row r="30" spans="1:11" ht="234.75" customHeight="1">
      <c r="A30" s="274"/>
      <c r="B30" s="53"/>
      <c r="C30" s="47"/>
      <c r="D30" s="47"/>
      <c r="E30" s="35">
        <v>1315</v>
      </c>
      <c r="F30" s="36"/>
      <c r="G30" s="36"/>
      <c r="H30" s="37">
        <v>1155</v>
      </c>
      <c r="I30" s="38"/>
      <c r="J30" s="38"/>
      <c r="K30" s="35">
        <v>1580</v>
      </c>
    </row>
    <row r="31" spans="1:11" ht="39.75" customHeight="1">
      <c r="A31" s="274"/>
      <c r="B31" s="242" t="s">
        <v>107</v>
      </c>
      <c r="C31" s="243"/>
      <c r="D31" s="243"/>
      <c r="E31" s="243"/>
      <c r="F31" s="243"/>
      <c r="G31" s="243"/>
      <c r="H31" s="243"/>
      <c r="I31" s="243"/>
      <c r="J31" s="243"/>
      <c r="K31" s="244"/>
    </row>
    <row r="32" spans="1:11" ht="29.25" customHeight="1">
      <c r="A32" s="274"/>
      <c r="B32" s="253" t="s">
        <v>152</v>
      </c>
      <c r="C32" s="254"/>
      <c r="D32" s="254"/>
      <c r="E32" s="254"/>
      <c r="F32" s="254"/>
      <c r="G32" s="254"/>
      <c r="H32" s="254"/>
      <c r="I32" s="254"/>
      <c r="J32" s="254"/>
      <c r="K32" s="255"/>
    </row>
    <row r="33" spans="1:11" ht="159" customHeight="1">
      <c r="A33" s="274"/>
      <c r="B33" s="53"/>
      <c r="C33" s="47"/>
      <c r="D33" s="47"/>
      <c r="E33" s="35">
        <v>3330</v>
      </c>
      <c r="F33" s="183"/>
      <c r="G33" s="183"/>
      <c r="H33" s="37">
        <v>2710</v>
      </c>
      <c r="I33" s="184"/>
      <c r="J33" s="184"/>
      <c r="K33" s="186">
        <v>3995</v>
      </c>
    </row>
    <row r="34" spans="1:11" ht="42.75" customHeight="1">
      <c r="A34" s="274"/>
      <c r="B34" s="242" t="s">
        <v>175</v>
      </c>
      <c r="C34" s="243"/>
      <c r="D34" s="243"/>
      <c r="E34" s="243"/>
      <c r="F34" s="243"/>
      <c r="G34" s="243"/>
      <c r="H34" s="243"/>
      <c r="I34" s="243"/>
      <c r="J34" s="243"/>
      <c r="K34" s="244"/>
    </row>
    <row r="35" spans="1:11" ht="39" customHeight="1">
      <c r="A35" s="274"/>
      <c r="B35" s="253" t="s">
        <v>153</v>
      </c>
      <c r="C35" s="267"/>
      <c r="D35" s="267"/>
      <c r="E35" s="267"/>
      <c r="F35" s="267"/>
      <c r="G35" s="267"/>
      <c r="H35" s="267"/>
      <c r="I35" s="267"/>
      <c r="J35" s="267"/>
      <c r="K35" s="268"/>
    </row>
    <row r="36" spans="1:11" ht="49.5" customHeight="1">
      <c r="A36" s="274"/>
      <c r="B36" s="262" t="s">
        <v>156</v>
      </c>
      <c r="C36" s="269"/>
      <c r="D36" s="269"/>
      <c r="E36" s="269"/>
      <c r="F36" s="269"/>
      <c r="G36" s="269"/>
      <c r="H36" s="269"/>
      <c r="I36" s="269"/>
      <c r="J36" s="269"/>
      <c r="K36" s="270"/>
    </row>
    <row r="37" spans="1:11" ht="132" customHeight="1">
      <c r="A37" s="274"/>
      <c r="B37" s="48"/>
      <c r="C37" s="47"/>
      <c r="D37" s="47"/>
      <c r="E37" s="35">
        <v>1720</v>
      </c>
      <c r="F37" s="183"/>
      <c r="G37" s="183"/>
      <c r="H37" s="37">
        <v>1390</v>
      </c>
      <c r="I37" s="184"/>
      <c r="J37" s="184"/>
      <c r="K37" s="186">
        <v>2065</v>
      </c>
    </row>
    <row r="38" spans="1:11" ht="45" customHeight="1">
      <c r="A38" s="274"/>
      <c r="B38" s="175" t="s">
        <v>46</v>
      </c>
      <c r="C38" s="30"/>
      <c r="D38" s="30"/>
      <c r="E38" s="205" t="s">
        <v>47</v>
      </c>
      <c r="F38" s="31" t="s">
        <v>4</v>
      </c>
      <c r="G38" s="31" t="s">
        <v>6</v>
      </c>
      <c r="H38" s="205" t="s">
        <v>48</v>
      </c>
      <c r="I38" s="32" t="s">
        <v>7</v>
      </c>
      <c r="J38" s="32" t="s">
        <v>13</v>
      </c>
      <c r="K38" s="205" t="s">
        <v>49</v>
      </c>
    </row>
    <row r="39" spans="1:11" ht="30" customHeight="1">
      <c r="A39" s="274"/>
      <c r="B39" s="242" t="s">
        <v>109</v>
      </c>
      <c r="C39" s="243"/>
      <c r="D39" s="243"/>
      <c r="E39" s="243"/>
      <c r="F39" s="243"/>
      <c r="G39" s="243"/>
      <c r="H39" s="243"/>
      <c r="I39" s="243"/>
      <c r="J39" s="243"/>
      <c r="K39" s="244"/>
    </row>
    <row r="40" spans="1:11" ht="27.75" customHeight="1">
      <c r="A40" s="274"/>
      <c r="B40" s="253" t="s">
        <v>199</v>
      </c>
      <c r="C40" s="254"/>
      <c r="D40" s="254"/>
      <c r="E40" s="254"/>
      <c r="F40" s="254"/>
      <c r="G40" s="254"/>
      <c r="H40" s="254"/>
      <c r="I40" s="254"/>
      <c r="J40" s="254"/>
      <c r="K40" s="255"/>
    </row>
    <row r="41" spans="1:11" ht="139.5" customHeight="1">
      <c r="A41" s="274"/>
      <c r="B41" s="53"/>
      <c r="C41" s="47"/>
      <c r="D41" s="47"/>
      <c r="E41" s="35">
        <v>2300</v>
      </c>
      <c r="F41" s="183"/>
      <c r="G41" s="183"/>
      <c r="H41" s="37">
        <v>2050</v>
      </c>
      <c r="I41" s="184"/>
      <c r="J41" s="184"/>
      <c r="K41" s="186">
        <v>2760</v>
      </c>
    </row>
    <row r="42" spans="1:11" ht="34.5" customHeight="1">
      <c r="A42" s="274"/>
      <c r="B42" s="242" t="s">
        <v>201</v>
      </c>
      <c r="C42" s="243"/>
      <c r="D42" s="243"/>
      <c r="E42" s="243"/>
      <c r="F42" s="243"/>
      <c r="G42" s="243"/>
      <c r="H42" s="243"/>
      <c r="I42" s="243"/>
      <c r="J42" s="243"/>
      <c r="K42" s="244"/>
    </row>
    <row r="43" spans="1:11" ht="26.25" customHeight="1">
      <c r="A43" s="274"/>
      <c r="B43" s="253" t="s">
        <v>200</v>
      </c>
      <c r="C43" s="254"/>
      <c r="D43" s="254"/>
      <c r="E43" s="254"/>
      <c r="F43" s="254"/>
      <c r="G43" s="254"/>
      <c r="H43" s="254"/>
      <c r="I43" s="254"/>
      <c r="J43" s="254"/>
      <c r="K43" s="255"/>
    </row>
    <row r="44" spans="1:11" ht="53.25" customHeight="1">
      <c r="A44" s="274"/>
      <c r="B44" s="262" t="s">
        <v>171</v>
      </c>
      <c r="C44" s="269"/>
      <c r="D44" s="269"/>
      <c r="E44" s="269"/>
      <c r="F44" s="269"/>
      <c r="G44" s="269"/>
      <c r="H44" s="269"/>
      <c r="I44" s="269"/>
      <c r="J44" s="269"/>
      <c r="K44" s="270"/>
    </row>
    <row r="45" spans="1:11" ht="136.5" customHeight="1">
      <c r="A45" s="274"/>
      <c r="B45" s="53"/>
      <c r="C45" s="47"/>
      <c r="D45" s="47"/>
      <c r="E45" s="35">
        <v>2520</v>
      </c>
      <c r="F45" s="183"/>
      <c r="G45" s="183"/>
      <c r="H45" s="37">
        <v>2270</v>
      </c>
      <c r="I45" s="184"/>
      <c r="J45" s="184"/>
      <c r="K45" s="186">
        <v>2980</v>
      </c>
    </row>
    <row r="46" spans="1:11" ht="34.5" customHeight="1">
      <c r="A46" s="274"/>
      <c r="B46" s="242" t="s">
        <v>93</v>
      </c>
      <c r="C46" s="243"/>
      <c r="D46" s="243"/>
      <c r="E46" s="243"/>
      <c r="F46" s="243"/>
      <c r="G46" s="243"/>
      <c r="H46" s="243"/>
      <c r="I46" s="243"/>
      <c r="J46" s="243"/>
      <c r="K46" s="244"/>
    </row>
    <row r="47" spans="1:11" ht="22.5" customHeight="1">
      <c r="A47" s="274"/>
      <c r="B47" s="253" t="s">
        <v>202</v>
      </c>
      <c r="C47" s="254"/>
      <c r="D47" s="254"/>
      <c r="E47" s="254"/>
      <c r="F47" s="254"/>
      <c r="G47" s="254"/>
      <c r="H47" s="254"/>
      <c r="I47" s="254"/>
      <c r="J47" s="254"/>
      <c r="K47" s="255"/>
    </row>
    <row r="48" spans="1:11" ht="136.5" customHeight="1">
      <c r="A48" s="274"/>
      <c r="B48" s="190"/>
      <c r="C48" s="191"/>
      <c r="D48" s="191"/>
      <c r="E48" s="169">
        <v>2020</v>
      </c>
      <c r="F48" s="188"/>
      <c r="G48" s="188"/>
      <c r="H48" s="169">
        <v>1925</v>
      </c>
      <c r="I48" s="188"/>
      <c r="J48" s="188"/>
      <c r="K48" s="192">
        <v>2430</v>
      </c>
    </row>
    <row r="49" spans="1:11" ht="33" customHeight="1">
      <c r="A49" s="274"/>
      <c r="B49" s="271" t="s">
        <v>204</v>
      </c>
      <c r="C49" s="272"/>
      <c r="D49" s="272"/>
      <c r="E49" s="272"/>
      <c r="F49" s="272"/>
      <c r="G49" s="272"/>
      <c r="H49" s="272"/>
      <c r="I49" s="272"/>
      <c r="J49" s="272"/>
      <c r="K49" s="273"/>
    </row>
    <row r="50" spans="1:11" ht="18" customHeight="1">
      <c r="A50" s="274"/>
      <c r="B50" s="253" t="s">
        <v>203</v>
      </c>
      <c r="C50" s="254"/>
      <c r="D50" s="254"/>
      <c r="E50" s="254"/>
      <c r="F50" s="254"/>
      <c r="G50" s="254"/>
      <c r="H50" s="254"/>
      <c r="I50" s="254"/>
      <c r="J50" s="254"/>
      <c r="K50" s="255"/>
    </row>
    <row r="51" spans="1:11" ht="94.5" customHeight="1">
      <c r="A51" s="274"/>
      <c r="B51" s="203"/>
      <c r="C51" s="204"/>
      <c r="D51" s="204"/>
      <c r="E51" s="206">
        <v>3330</v>
      </c>
      <c r="F51" s="207"/>
      <c r="G51" s="207"/>
      <c r="H51" s="206">
        <v>2710</v>
      </c>
      <c r="I51" s="207"/>
      <c r="J51" s="207"/>
      <c r="K51" s="208">
        <v>3995</v>
      </c>
    </row>
    <row r="52" spans="1:11" ht="49.5" customHeight="1">
      <c r="A52" s="274"/>
      <c r="B52" s="175" t="s">
        <v>46</v>
      </c>
      <c r="C52" s="30"/>
      <c r="D52" s="30"/>
      <c r="E52" s="205" t="s">
        <v>47</v>
      </c>
      <c r="F52" s="31" t="s">
        <v>4</v>
      </c>
      <c r="G52" s="31" t="s">
        <v>6</v>
      </c>
      <c r="H52" s="205" t="s">
        <v>48</v>
      </c>
      <c r="I52" s="32" t="s">
        <v>7</v>
      </c>
      <c r="J52" s="32" t="s">
        <v>13</v>
      </c>
      <c r="K52" s="205" t="s">
        <v>49</v>
      </c>
    </row>
    <row r="53" spans="1:11" ht="45.75" customHeight="1">
      <c r="A53" s="274"/>
      <c r="B53" s="259" t="s">
        <v>175</v>
      </c>
      <c r="C53" s="260"/>
      <c r="D53" s="260"/>
      <c r="E53" s="260"/>
      <c r="F53" s="260"/>
      <c r="G53" s="260"/>
      <c r="H53" s="260"/>
      <c r="I53" s="260"/>
      <c r="J53" s="260"/>
      <c r="K53" s="261"/>
    </row>
    <row r="54" spans="1:11" ht="32.25" customHeight="1">
      <c r="A54" s="274"/>
      <c r="B54" s="253" t="s">
        <v>205</v>
      </c>
      <c r="C54" s="254"/>
      <c r="D54" s="254"/>
      <c r="E54" s="254"/>
      <c r="F54" s="254"/>
      <c r="G54" s="254"/>
      <c r="H54" s="254"/>
      <c r="I54" s="254"/>
      <c r="J54" s="254"/>
      <c r="K54" s="255"/>
    </row>
    <row r="55" spans="1:11" ht="52.5" customHeight="1">
      <c r="A55" s="274"/>
      <c r="B55" s="256" t="s">
        <v>206</v>
      </c>
      <c r="C55" s="257"/>
      <c r="D55" s="257"/>
      <c r="E55" s="257"/>
      <c r="F55" s="257"/>
      <c r="G55" s="257"/>
      <c r="H55" s="257"/>
      <c r="I55" s="257"/>
      <c r="J55" s="257"/>
      <c r="K55" s="258"/>
    </row>
    <row r="56" spans="1:11" ht="101.25" customHeight="1">
      <c r="A56" s="274"/>
      <c r="B56" s="205"/>
      <c r="C56" s="204"/>
      <c r="D56" s="204"/>
      <c r="E56" s="206">
        <v>1720</v>
      </c>
      <c r="F56" s="207"/>
      <c r="G56" s="207"/>
      <c r="H56" s="206">
        <v>1390</v>
      </c>
      <c r="I56" s="207"/>
      <c r="J56" s="207"/>
      <c r="K56" s="208">
        <v>2065</v>
      </c>
    </row>
    <row r="57" spans="1:11" ht="44.25" customHeight="1">
      <c r="A57" s="274"/>
      <c r="B57" s="259" t="s">
        <v>108</v>
      </c>
      <c r="C57" s="260"/>
      <c r="D57" s="260"/>
      <c r="E57" s="260"/>
      <c r="F57" s="260"/>
      <c r="G57" s="260"/>
      <c r="H57" s="260"/>
      <c r="I57" s="260"/>
      <c r="J57" s="260"/>
      <c r="K57" s="261"/>
    </row>
    <row r="58" spans="1:11" ht="35.25" customHeight="1">
      <c r="A58" s="274"/>
      <c r="B58" s="253" t="s">
        <v>207</v>
      </c>
      <c r="C58" s="254"/>
      <c r="D58" s="254"/>
      <c r="E58" s="254"/>
      <c r="F58" s="254"/>
      <c r="G58" s="254"/>
      <c r="H58" s="254"/>
      <c r="I58" s="254"/>
      <c r="J58" s="254"/>
      <c r="K58" s="255"/>
    </row>
    <row r="59" spans="1:11" ht="169.5" customHeight="1">
      <c r="A59" s="274"/>
      <c r="B59" s="205"/>
      <c r="C59" s="204"/>
      <c r="D59" s="204"/>
      <c r="E59" s="206">
        <v>2620</v>
      </c>
      <c r="F59" s="207"/>
      <c r="G59" s="207"/>
      <c r="H59" s="206">
        <v>2235</v>
      </c>
      <c r="I59" s="207"/>
      <c r="J59" s="207"/>
      <c r="K59" s="208">
        <v>3140</v>
      </c>
    </row>
    <row r="60" spans="1:11" ht="42" customHeight="1">
      <c r="A60" s="274"/>
      <c r="B60" s="259" t="s">
        <v>209</v>
      </c>
      <c r="C60" s="260"/>
      <c r="D60" s="260"/>
      <c r="E60" s="260"/>
      <c r="F60" s="260"/>
      <c r="G60" s="260"/>
      <c r="H60" s="260"/>
      <c r="I60" s="260"/>
      <c r="J60" s="260"/>
      <c r="K60" s="261"/>
    </row>
    <row r="61" spans="1:11" ht="30" customHeight="1">
      <c r="A61" s="274"/>
      <c r="B61" s="253" t="s">
        <v>208</v>
      </c>
      <c r="C61" s="254"/>
      <c r="D61" s="254"/>
      <c r="E61" s="254"/>
      <c r="F61" s="254"/>
      <c r="G61" s="254"/>
      <c r="H61" s="254"/>
      <c r="I61" s="254"/>
      <c r="J61" s="254"/>
      <c r="K61" s="255"/>
    </row>
    <row r="62" spans="1:11" ht="49.5" customHeight="1">
      <c r="A62" s="274"/>
      <c r="B62" s="256" t="s">
        <v>210</v>
      </c>
      <c r="C62" s="257"/>
      <c r="D62" s="257"/>
      <c r="E62" s="257"/>
      <c r="F62" s="257"/>
      <c r="G62" s="257"/>
      <c r="H62" s="257"/>
      <c r="I62" s="257"/>
      <c r="J62" s="257"/>
      <c r="K62" s="258"/>
    </row>
    <row r="63" spans="1:11" ht="181.5" customHeight="1">
      <c r="A63" s="274"/>
      <c r="B63" s="203"/>
      <c r="C63" s="204"/>
      <c r="D63" s="204"/>
      <c r="E63" s="206">
        <v>2840</v>
      </c>
      <c r="F63" s="207"/>
      <c r="G63" s="207"/>
      <c r="H63" s="206">
        <v>2455</v>
      </c>
      <c r="I63" s="207"/>
      <c r="J63" s="207"/>
      <c r="K63" s="208">
        <v>3360</v>
      </c>
    </row>
    <row r="64" spans="1:11" ht="53.25" customHeight="1">
      <c r="A64" s="274"/>
      <c r="B64" s="175" t="s">
        <v>46</v>
      </c>
      <c r="C64" s="30"/>
      <c r="D64" s="30"/>
      <c r="E64" s="205" t="s">
        <v>47</v>
      </c>
      <c r="F64" s="31" t="s">
        <v>4</v>
      </c>
      <c r="G64" s="31" t="s">
        <v>6</v>
      </c>
      <c r="H64" s="205" t="s">
        <v>48</v>
      </c>
      <c r="I64" s="32" t="s">
        <v>7</v>
      </c>
      <c r="J64" s="32" t="s">
        <v>13</v>
      </c>
      <c r="K64" s="205" t="s">
        <v>49</v>
      </c>
    </row>
    <row r="65" spans="1:11" ht="39.75" customHeight="1">
      <c r="A65" s="274"/>
      <c r="B65" s="259" t="s">
        <v>94</v>
      </c>
      <c r="C65" s="260"/>
      <c r="D65" s="260"/>
      <c r="E65" s="260"/>
      <c r="F65" s="260"/>
      <c r="G65" s="260"/>
      <c r="H65" s="260"/>
      <c r="I65" s="260"/>
      <c r="J65" s="260"/>
      <c r="K65" s="261"/>
    </row>
    <row r="66" spans="1:11" ht="25.5" customHeight="1">
      <c r="A66" s="274"/>
      <c r="B66" s="253" t="s">
        <v>211</v>
      </c>
      <c r="C66" s="254"/>
      <c r="D66" s="254"/>
      <c r="E66" s="254"/>
      <c r="F66" s="254"/>
      <c r="G66" s="254"/>
      <c r="H66" s="254"/>
      <c r="I66" s="254"/>
      <c r="J66" s="254"/>
      <c r="K66" s="255"/>
    </row>
    <row r="67" spans="1:11" ht="148.5" customHeight="1">
      <c r="A67" s="274"/>
      <c r="B67" s="203"/>
      <c r="C67" s="204"/>
      <c r="D67" s="204"/>
      <c r="E67" s="206">
        <v>2050</v>
      </c>
      <c r="F67" s="207"/>
      <c r="G67" s="207"/>
      <c r="H67" s="206">
        <v>1770</v>
      </c>
      <c r="I67" s="207"/>
      <c r="J67" s="207"/>
      <c r="K67" s="208">
        <v>2515</v>
      </c>
    </row>
    <row r="68" spans="1:11" ht="44.25" customHeight="1">
      <c r="A68" s="274"/>
      <c r="B68" s="259" t="s">
        <v>95</v>
      </c>
      <c r="C68" s="260"/>
      <c r="D68" s="260"/>
      <c r="E68" s="260"/>
      <c r="F68" s="260"/>
      <c r="G68" s="260"/>
      <c r="H68" s="260"/>
      <c r="I68" s="260"/>
      <c r="J68" s="260"/>
      <c r="K68" s="261"/>
    </row>
    <row r="69" spans="1:11" ht="26.25" customHeight="1">
      <c r="A69" s="274"/>
      <c r="B69" s="253" t="s">
        <v>215</v>
      </c>
      <c r="C69" s="254"/>
      <c r="D69" s="254"/>
      <c r="E69" s="254"/>
      <c r="F69" s="254"/>
      <c r="G69" s="254"/>
      <c r="H69" s="254"/>
      <c r="I69" s="254"/>
      <c r="J69" s="254"/>
      <c r="K69" s="255"/>
    </row>
    <row r="70" spans="1:11" ht="148.5" customHeight="1">
      <c r="A70" s="274"/>
      <c r="B70" s="205"/>
      <c r="C70" s="204"/>
      <c r="D70" s="204"/>
      <c r="E70" s="206">
        <v>3370</v>
      </c>
      <c r="F70" s="207"/>
      <c r="G70" s="207"/>
      <c r="H70" s="206">
        <v>2990</v>
      </c>
      <c r="I70" s="207"/>
      <c r="J70" s="207"/>
      <c r="K70" s="208">
        <v>4050</v>
      </c>
    </row>
    <row r="71" spans="1:11" ht="36" customHeight="1">
      <c r="A71" s="274"/>
      <c r="B71" s="259" t="s">
        <v>212</v>
      </c>
      <c r="C71" s="260"/>
      <c r="D71" s="260"/>
      <c r="E71" s="260"/>
      <c r="F71" s="260"/>
      <c r="G71" s="260"/>
      <c r="H71" s="260"/>
      <c r="I71" s="260"/>
      <c r="J71" s="260"/>
      <c r="K71" s="261"/>
    </row>
    <row r="72" spans="1:11" ht="21" customHeight="1">
      <c r="A72" s="274"/>
      <c r="B72" s="253" t="s">
        <v>213</v>
      </c>
      <c r="C72" s="254"/>
      <c r="D72" s="254"/>
      <c r="E72" s="254"/>
      <c r="F72" s="254"/>
      <c r="G72" s="254"/>
      <c r="H72" s="254"/>
      <c r="I72" s="254"/>
      <c r="J72" s="254"/>
      <c r="K72" s="255"/>
    </row>
    <row r="73" spans="1:11" ht="127.5" customHeight="1">
      <c r="A73" s="274"/>
      <c r="B73" s="205"/>
      <c r="C73" s="204"/>
      <c r="D73" s="204"/>
      <c r="E73" s="206">
        <v>3330</v>
      </c>
      <c r="F73" s="207"/>
      <c r="G73" s="207"/>
      <c r="H73" s="206">
        <v>2710</v>
      </c>
      <c r="I73" s="207"/>
      <c r="J73" s="207"/>
      <c r="K73" s="208">
        <v>3995</v>
      </c>
    </row>
    <row r="74" spans="1:11" ht="38.25" customHeight="1">
      <c r="A74" s="274"/>
      <c r="B74" s="259" t="s">
        <v>175</v>
      </c>
      <c r="C74" s="260"/>
      <c r="D74" s="260"/>
      <c r="E74" s="260"/>
      <c r="F74" s="260"/>
      <c r="G74" s="260"/>
      <c r="H74" s="260"/>
      <c r="I74" s="260"/>
      <c r="J74" s="260"/>
      <c r="K74" s="261"/>
    </row>
    <row r="75" spans="1:11" ht="22.5" customHeight="1">
      <c r="A75" s="274"/>
      <c r="B75" s="253" t="s">
        <v>214</v>
      </c>
      <c r="C75" s="254"/>
      <c r="D75" s="254"/>
      <c r="E75" s="254"/>
      <c r="F75" s="254"/>
      <c r="G75" s="254"/>
      <c r="H75" s="254"/>
      <c r="I75" s="254"/>
      <c r="J75" s="254"/>
      <c r="K75" s="255"/>
    </row>
    <row r="76" spans="1:11" ht="36.75" customHeight="1">
      <c r="A76" s="274"/>
      <c r="B76" s="259" t="s">
        <v>197</v>
      </c>
      <c r="C76" s="260"/>
      <c r="D76" s="260"/>
      <c r="E76" s="260"/>
      <c r="F76" s="260"/>
      <c r="G76" s="260"/>
      <c r="H76" s="260"/>
      <c r="I76" s="260"/>
      <c r="J76" s="260"/>
      <c r="K76" s="261"/>
    </row>
    <row r="77" spans="1:11" ht="71.25" customHeight="1">
      <c r="A77" s="274"/>
      <c r="B77" s="203"/>
      <c r="C77" s="204"/>
      <c r="D77" s="204"/>
      <c r="E77" s="206">
        <v>1720</v>
      </c>
      <c r="F77" s="207"/>
      <c r="G77" s="207"/>
      <c r="H77" s="206">
        <v>1390</v>
      </c>
      <c r="I77" s="207"/>
      <c r="J77" s="207"/>
      <c r="K77" s="208">
        <v>2065</v>
      </c>
    </row>
    <row r="78" spans="1:11" ht="45.75" customHeight="1">
      <c r="A78" s="274"/>
      <c r="B78" s="175" t="s">
        <v>46</v>
      </c>
      <c r="C78" s="30"/>
      <c r="D78" s="30"/>
      <c r="E78" s="205" t="s">
        <v>47</v>
      </c>
      <c r="F78" s="31" t="s">
        <v>4</v>
      </c>
      <c r="G78" s="31" t="s">
        <v>6</v>
      </c>
      <c r="H78" s="205" t="s">
        <v>48</v>
      </c>
      <c r="I78" s="32" t="s">
        <v>7</v>
      </c>
      <c r="J78" s="32" t="s">
        <v>13</v>
      </c>
      <c r="K78" s="205" t="s">
        <v>49</v>
      </c>
    </row>
    <row r="79" spans="1:11" ht="33.75" customHeight="1">
      <c r="A79" s="274"/>
      <c r="B79" s="242" t="s">
        <v>39</v>
      </c>
      <c r="C79" s="243"/>
      <c r="D79" s="243"/>
      <c r="E79" s="243"/>
      <c r="F79" s="243"/>
      <c r="G79" s="243"/>
      <c r="H79" s="243"/>
      <c r="I79" s="243"/>
      <c r="J79" s="243"/>
      <c r="K79" s="244"/>
    </row>
    <row r="80" spans="1:11" ht="18.75" customHeight="1">
      <c r="A80" s="274"/>
      <c r="B80" s="278" t="s">
        <v>157</v>
      </c>
      <c r="C80" s="278"/>
      <c r="D80" s="278"/>
      <c r="E80" s="278"/>
      <c r="F80" s="278"/>
      <c r="G80" s="278"/>
      <c r="H80" s="278"/>
      <c r="I80" s="278"/>
      <c r="J80" s="278"/>
      <c r="K80" s="278"/>
    </row>
    <row r="81" spans="1:11" ht="134.25" customHeight="1">
      <c r="A81" s="274"/>
      <c r="B81" s="33"/>
      <c r="C81" s="34"/>
      <c r="D81" s="34"/>
      <c r="E81" s="35">
        <v>1805</v>
      </c>
      <c r="F81" s="36"/>
      <c r="G81" s="36"/>
      <c r="H81" s="37">
        <v>1465</v>
      </c>
      <c r="I81" s="38"/>
      <c r="J81" s="38"/>
      <c r="K81" s="39">
        <v>2170</v>
      </c>
    </row>
    <row r="82" spans="1:11" ht="33.75" customHeight="1">
      <c r="A82" s="274"/>
      <c r="B82" s="242" t="s">
        <v>158</v>
      </c>
      <c r="C82" s="243"/>
      <c r="D82" s="243"/>
      <c r="E82" s="243"/>
      <c r="F82" s="243"/>
      <c r="G82" s="243"/>
      <c r="H82" s="243"/>
      <c r="I82" s="243"/>
      <c r="J82" s="243"/>
      <c r="K82" s="244"/>
    </row>
    <row r="83" spans="1:11" ht="21.75" customHeight="1">
      <c r="A83" s="274"/>
      <c r="B83" s="253" t="s">
        <v>159</v>
      </c>
      <c r="C83" s="254"/>
      <c r="D83" s="254"/>
      <c r="E83" s="254"/>
      <c r="F83" s="254"/>
      <c r="G83" s="254"/>
      <c r="H83" s="254"/>
      <c r="I83" s="254"/>
      <c r="J83" s="254"/>
      <c r="K83" s="255"/>
    </row>
    <row r="84" spans="1:11" ht="54.75" customHeight="1">
      <c r="A84" s="274"/>
      <c r="B84" s="262" t="s">
        <v>181</v>
      </c>
      <c r="C84" s="263"/>
      <c r="D84" s="263"/>
      <c r="E84" s="263"/>
      <c r="F84" s="263"/>
      <c r="G84" s="263"/>
      <c r="H84" s="263"/>
      <c r="I84" s="263"/>
      <c r="J84" s="263"/>
      <c r="K84" s="264"/>
    </row>
    <row r="85" spans="1:11" ht="134.25" customHeight="1">
      <c r="A85" s="274"/>
      <c r="B85" s="33"/>
      <c r="C85" s="34"/>
      <c r="D85" s="34"/>
      <c r="E85" s="35">
        <v>2025</v>
      </c>
      <c r="F85" s="36"/>
      <c r="G85" s="36"/>
      <c r="H85" s="37">
        <v>1685</v>
      </c>
      <c r="I85" s="38"/>
      <c r="J85" s="38"/>
      <c r="K85" s="39">
        <v>2390</v>
      </c>
    </row>
    <row r="86" spans="1:11" ht="33.75" customHeight="1">
      <c r="A86" s="274"/>
      <c r="B86" s="242" t="s">
        <v>162</v>
      </c>
      <c r="C86" s="243"/>
      <c r="D86" s="243"/>
      <c r="E86" s="243"/>
      <c r="F86" s="243"/>
      <c r="G86" s="243"/>
      <c r="H86" s="243"/>
      <c r="I86" s="243"/>
      <c r="J86" s="243"/>
      <c r="K86" s="244"/>
    </row>
    <row r="87" spans="1:11" ht="19.5" customHeight="1">
      <c r="A87" s="274"/>
      <c r="B87" s="253" t="s">
        <v>160</v>
      </c>
      <c r="C87" s="254"/>
      <c r="D87" s="254"/>
      <c r="E87" s="254"/>
      <c r="F87" s="254"/>
      <c r="G87" s="254"/>
      <c r="H87" s="254"/>
      <c r="I87" s="254"/>
      <c r="J87" s="254"/>
      <c r="K87" s="255"/>
    </row>
    <row r="88" spans="1:11" ht="134.25" customHeight="1">
      <c r="A88" s="274"/>
      <c r="B88" s="33"/>
      <c r="C88" s="34"/>
      <c r="D88" s="34"/>
      <c r="E88" s="35">
        <v>1315</v>
      </c>
      <c r="F88" s="36"/>
      <c r="G88" s="36"/>
      <c r="H88" s="37">
        <v>1155</v>
      </c>
      <c r="I88" s="38"/>
      <c r="J88" s="38"/>
      <c r="K88" s="39">
        <v>1580</v>
      </c>
    </row>
    <row r="89" spans="1:11" ht="30" customHeight="1">
      <c r="A89" s="274"/>
      <c r="B89" s="242" t="s">
        <v>163</v>
      </c>
      <c r="C89" s="243"/>
      <c r="D89" s="243"/>
      <c r="E89" s="243"/>
      <c r="F89" s="243"/>
      <c r="G89" s="243"/>
      <c r="H89" s="243"/>
      <c r="I89" s="243"/>
      <c r="J89" s="243"/>
      <c r="K89" s="244"/>
    </row>
    <row r="90" spans="1:11" ht="20.25" customHeight="1">
      <c r="A90" s="274"/>
      <c r="B90" s="253" t="s">
        <v>164</v>
      </c>
      <c r="C90" s="254"/>
      <c r="D90" s="254"/>
      <c r="E90" s="254"/>
      <c r="F90" s="254"/>
      <c r="G90" s="254"/>
      <c r="H90" s="254"/>
      <c r="I90" s="254"/>
      <c r="J90" s="254"/>
      <c r="K90" s="255"/>
    </row>
    <row r="91" spans="1:11" ht="134.25" customHeight="1">
      <c r="A91" s="274"/>
      <c r="B91" s="33"/>
      <c r="C91" s="47"/>
      <c r="D91" s="47"/>
      <c r="E91" s="182">
        <v>3330</v>
      </c>
      <c r="F91" s="183"/>
      <c r="G91" s="183"/>
      <c r="H91" s="37">
        <v>2710</v>
      </c>
      <c r="I91" s="184"/>
      <c r="J91" s="184"/>
      <c r="K91" s="185">
        <v>3995</v>
      </c>
    </row>
    <row r="92" spans="1:11" ht="43.5" customHeight="1">
      <c r="A92" s="274"/>
      <c r="B92" s="175" t="s">
        <v>46</v>
      </c>
      <c r="C92" s="30"/>
      <c r="D92" s="30"/>
      <c r="E92" s="205" t="s">
        <v>47</v>
      </c>
      <c r="F92" s="31" t="s">
        <v>4</v>
      </c>
      <c r="G92" s="31" t="s">
        <v>6</v>
      </c>
      <c r="H92" s="205" t="s">
        <v>48</v>
      </c>
      <c r="I92" s="32" t="s">
        <v>7</v>
      </c>
      <c r="J92" s="32" t="s">
        <v>13</v>
      </c>
      <c r="K92" s="205" t="s">
        <v>49</v>
      </c>
    </row>
    <row r="93" spans="1:11" ht="45" customHeight="1">
      <c r="A93" s="274"/>
      <c r="B93" s="242" t="s">
        <v>105</v>
      </c>
      <c r="C93" s="243"/>
      <c r="D93" s="243"/>
      <c r="E93" s="243"/>
      <c r="F93" s="243"/>
      <c r="G93" s="243"/>
      <c r="H93" s="243"/>
      <c r="I93" s="243"/>
      <c r="J93" s="243"/>
      <c r="K93" s="244"/>
    </row>
    <row r="94" spans="1:11" ht="27" customHeight="1">
      <c r="A94" s="274"/>
      <c r="B94" s="253" t="s">
        <v>164</v>
      </c>
      <c r="C94" s="254"/>
      <c r="D94" s="254"/>
      <c r="E94" s="254"/>
      <c r="F94" s="254"/>
      <c r="G94" s="254"/>
      <c r="H94" s="254"/>
      <c r="I94" s="254"/>
      <c r="J94" s="254"/>
      <c r="K94" s="255"/>
    </row>
    <row r="95" spans="1:11" ht="144.75" customHeight="1">
      <c r="A95" s="274"/>
      <c r="B95" s="187"/>
      <c r="C95" s="188"/>
      <c r="D95" s="188"/>
      <c r="E95" s="169">
        <v>2170</v>
      </c>
      <c r="F95" s="188"/>
      <c r="G95" s="188"/>
      <c r="H95" s="169">
        <v>1755</v>
      </c>
      <c r="I95" s="188"/>
      <c r="J95" s="188"/>
      <c r="K95" s="170">
        <v>2600</v>
      </c>
    </row>
    <row r="96" spans="1:11" ht="48" customHeight="1">
      <c r="A96" s="274"/>
      <c r="B96" s="242" t="s">
        <v>106</v>
      </c>
      <c r="C96" s="243"/>
      <c r="D96" s="243"/>
      <c r="E96" s="243"/>
      <c r="F96" s="243"/>
      <c r="G96" s="243"/>
      <c r="H96" s="243"/>
      <c r="I96" s="243"/>
      <c r="J96" s="243"/>
      <c r="K96" s="244"/>
    </row>
    <row r="97" spans="1:11" ht="36" customHeight="1">
      <c r="A97" s="274"/>
      <c r="B97" s="253" t="s">
        <v>164</v>
      </c>
      <c r="C97" s="254"/>
      <c r="D97" s="254"/>
      <c r="E97" s="254"/>
      <c r="F97" s="254"/>
      <c r="G97" s="254"/>
      <c r="H97" s="254"/>
      <c r="I97" s="254"/>
      <c r="J97" s="254"/>
      <c r="K97" s="255"/>
    </row>
    <row r="98" spans="1:11" ht="150.75" customHeight="1">
      <c r="A98" s="274"/>
      <c r="B98" s="187"/>
      <c r="C98" s="188"/>
      <c r="D98" s="188"/>
      <c r="E98" s="169">
        <v>3115</v>
      </c>
      <c r="F98" s="188"/>
      <c r="G98" s="188"/>
      <c r="H98" s="169">
        <v>2530</v>
      </c>
      <c r="I98" s="188"/>
      <c r="J98" s="188"/>
      <c r="K98" s="170">
        <v>3735</v>
      </c>
    </row>
    <row r="99" spans="1:11" ht="49.5" customHeight="1">
      <c r="A99" s="274"/>
      <c r="B99" s="242" t="s">
        <v>174</v>
      </c>
      <c r="C99" s="243"/>
      <c r="D99" s="243"/>
      <c r="E99" s="243"/>
      <c r="F99" s="243"/>
      <c r="G99" s="243"/>
      <c r="H99" s="243"/>
      <c r="I99" s="243"/>
      <c r="J99" s="243"/>
      <c r="K99" s="244"/>
    </row>
    <row r="100" spans="1:11" ht="27.75" customHeight="1">
      <c r="A100" s="274"/>
      <c r="B100" s="253" t="s">
        <v>165</v>
      </c>
      <c r="C100" s="254"/>
      <c r="D100" s="254"/>
      <c r="E100" s="254"/>
      <c r="F100" s="254"/>
      <c r="G100" s="254"/>
      <c r="H100" s="254"/>
      <c r="I100" s="254"/>
      <c r="J100" s="254"/>
      <c r="K100" s="255"/>
    </row>
    <row r="101" spans="1:11" ht="48.75" customHeight="1">
      <c r="A101" s="274"/>
      <c r="B101" s="262" t="s">
        <v>156</v>
      </c>
      <c r="C101" s="263"/>
      <c r="D101" s="263"/>
      <c r="E101" s="263"/>
      <c r="F101" s="263"/>
      <c r="G101" s="263"/>
      <c r="H101" s="263"/>
      <c r="I101" s="263"/>
      <c r="J101" s="263"/>
      <c r="K101" s="264"/>
    </row>
    <row r="102" spans="1:11" ht="201" customHeight="1">
      <c r="A102" s="274"/>
      <c r="B102" s="48"/>
      <c r="C102" s="189"/>
      <c r="D102" s="189"/>
      <c r="E102" s="169">
        <v>1720</v>
      </c>
      <c r="F102" s="189"/>
      <c r="G102" s="189"/>
      <c r="H102" s="169">
        <v>1390</v>
      </c>
      <c r="I102" s="189"/>
      <c r="J102" s="189"/>
      <c r="K102" s="170">
        <v>2065</v>
      </c>
    </row>
    <row r="103" spans="1:11" ht="39.75" customHeight="1">
      <c r="A103" s="274"/>
      <c r="B103" s="76" t="s">
        <v>46</v>
      </c>
      <c r="C103" s="30" t="s">
        <v>5</v>
      </c>
      <c r="D103" s="30" t="s">
        <v>3</v>
      </c>
      <c r="E103" s="56" t="s">
        <v>47</v>
      </c>
      <c r="F103" s="31" t="s">
        <v>4</v>
      </c>
      <c r="G103" s="31" t="s">
        <v>6</v>
      </c>
      <c r="H103" s="56" t="s">
        <v>48</v>
      </c>
      <c r="I103" s="32" t="s">
        <v>7</v>
      </c>
      <c r="J103" s="32" t="s">
        <v>13</v>
      </c>
      <c r="K103" s="56" t="s">
        <v>49</v>
      </c>
    </row>
    <row r="104" spans="1:11" ht="42" customHeight="1">
      <c r="A104" s="274"/>
      <c r="B104" s="242" t="s">
        <v>166</v>
      </c>
      <c r="C104" s="243"/>
      <c r="D104" s="243"/>
      <c r="E104" s="243"/>
      <c r="F104" s="243"/>
      <c r="G104" s="243"/>
      <c r="H104" s="243"/>
      <c r="I104" s="243"/>
      <c r="J104" s="243"/>
      <c r="K104" s="244"/>
    </row>
    <row r="105" spans="1:11" ht="27" customHeight="1">
      <c r="A105" s="274"/>
      <c r="B105" s="253" t="s">
        <v>167</v>
      </c>
      <c r="C105" s="254"/>
      <c r="D105" s="254"/>
      <c r="E105" s="254"/>
      <c r="F105" s="254"/>
      <c r="G105" s="254"/>
      <c r="H105" s="254"/>
      <c r="I105" s="254"/>
      <c r="J105" s="254"/>
      <c r="K105" s="255"/>
    </row>
    <row r="106" spans="1:11" ht="93" customHeight="1">
      <c r="A106" s="274"/>
      <c r="B106" s="65"/>
      <c r="C106" s="65"/>
      <c r="D106" s="65"/>
      <c r="E106" s="143">
        <v>2850</v>
      </c>
      <c r="F106" s="58"/>
      <c r="G106" s="58"/>
      <c r="H106" s="143">
        <v>2380</v>
      </c>
      <c r="I106" s="58"/>
      <c r="J106" s="58"/>
      <c r="K106" s="143">
        <v>3300</v>
      </c>
    </row>
    <row r="107" spans="1:11" ht="39" customHeight="1">
      <c r="A107" s="274"/>
      <c r="B107" s="242" t="s">
        <v>168</v>
      </c>
      <c r="C107" s="243"/>
      <c r="D107" s="243"/>
      <c r="E107" s="243"/>
      <c r="F107" s="243"/>
      <c r="G107" s="243"/>
      <c r="H107" s="243"/>
      <c r="I107" s="243"/>
      <c r="J107" s="243"/>
      <c r="K107" s="244"/>
    </row>
    <row r="108" spans="1:11" ht="24.75" customHeight="1">
      <c r="A108" s="274"/>
      <c r="B108" s="253" t="s">
        <v>169</v>
      </c>
      <c r="C108" s="254"/>
      <c r="D108" s="254"/>
      <c r="E108" s="254"/>
      <c r="F108" s="254"/>
      <c r="G108" s="254"/>
      <c r="H108" s="254"/>
      <c r="I108" s="254"/>
      <c r="J108" s="254"/>
      <c r="K108" s="255"/>
    </row>
    <row r="109" spans="1:11" ht="56.25" customHeight="1">
      <c r="A109" s="274"/>
      <c r="B109" s="262" t="s">
        <v>180</v>
      </c>
      <c r="C109" s="263"/>
      <c r="D109" s="263"/>
      <c r="E109" s="263"/>
      <c r="F109" s="263"/>
      <c r="G109" s="263"/>
      <c r="H109" s="263"/>
      <c r="I109" s="263"/>
      <c r="J109" s="263"/>
      <c r="K109" s="264"/>
    </row>
    <row r="110" spans="1:11" ht="126" customHeight="1">
      <c r="A110" s="274"/>
      <c r="B110" s="48"/>
      <c r="C110" s="189"/>
      <c r="D110" s="189"/>
      <c r="E110" s="169">
        <v>3070</v>
      </c>
      <c r="F110" s="189"/>
      <c r="G110" s="189"/>
      <c r="H110" s="169">
        <v>2600</v>
      </c>
      <c r="I110" s="189"/>
      <c r="J110" s="189"/>
      <c r="K110" s="170">
        <v>3520</v>
      </c>
    </row>
    <row r="111" spans="1:11" ht="40.5" customHeight="1">
      <c r="A111" s="274"/>
      <c r="B111" s="242" t="s">
        <v>130</v>
      </c>
      <c r="C111" s="243"/>
      <c r="D111" s="243"/>
      <c r="E111" s="243"/>
      <c r="F111" s="243"/>
      <c r="G111" s="243"/>
      <c r="H111" s="243"/>
      <c r="I111" s="243"/>
      <c r="J111" s="243"/>
      <c r="K111" s="244"/>
    </row>
    <row r="112" spans="1:11" ht="27.75" customHeight="1">
      <c r="A112" s="274"/>
      <c r="B112" s="253" t="s">
        <v>170</v>
      </c>
      <c r="C112" s="254"/>
      <c r="D112" s="254"/>
      <c r="E112" s="254"/>
      <c r="F112" s="254"/>
      <c r="G112" s="254"/>
      <c r="H112" s="254"/>
      <c r="I112" s="254"/>
      <c r="J112" s="254"/>
      <c r="K112" s="255"/>
    </row>
    <row r="113" spans="1:11" ht="121.5" customHeight="1">
      <c r="A113" s="274"/>
      <c r="B113" s="65"/>
      <c r="C113" s="65"/>
      <c r="D113" s="65"/>
      <c r="E113" s="57">
        <v>2100</v>
      </c>
      <c r="F113" s="58"/>
      <c r="G113" s="58"/>
      <c r="H113" s="58">
        <v>1815</v>
      </c>
      <c r="I113" s="58"/>
      <c r="J113" s="58"/>
      <c r="K113" s="58">
        <v>2380</v>
      </c>
    </row>
    <row r="114" spans="1:11" ht="30.75" customHeight="1">
      <c r="A114" s="274"/>
      <c r="B114" s="242" t="s">
        <v>173</v>
      </c>
      <c r="C114" s="243"/>
      <c r="D114" s="243"/>
      <c r="E114" s="243"/>
      <c r="F114" s="243"/>
      <c r="G114" s="243"/>
      <c r="H114" s="243"/>
      <c r="I114" s="243"/>
      <c r="J114" s="243"/>
      <c r="K114" s="244"/>
    </row>
    <row r="115" spans="1:11" ht="24" customHeight="1">
      <c r="A115" s="274"/>
      <c r="B115" s="253" t="s">
        <v>172</v>
      </c>
      <c r="C115" s="254"/>
      <c r="D115" s="254"/>
      <c r="E115" s="254"/>
      <c r="F115" s="254"/>
      <c r="G115" s="254"/>
      <c r="H115" s="254"/>
      <c r="I115" s="254"/>
      <c r="J115" s="254"/>
      <c r="K115" s="255"/>
    </row>
    <row r="116" spans="1:11" ht="132" customHeight="1">
      <c r="A116" s="274"/>
      <c r="B116" s="89"/>
      <c r="C116" s="77"/>
      <c r="D116" s="77"/>
      <c r="E116" s="77">
        <v>3320</v>
      </c>
      <c r="F116" s="77"/>
      <c r="G116" s="77"/>
      <c r="H116" s="77">
        <v>2695</v>
      </c>
      <c r="I116" s="77"/>
      <c r="J116" s="77"/>
      <c r="K116" s="77">
        <v>3980</v>
      </c>
    </row>
    <row r="117" spans="1:11" ht="36" customHeight="1">
      <c r="A117" s="274"/>
      <c r="B117" s="147" t="s">
        <v>46</v>
      </c>
      <c r="C117" s="30" t="s">
        <v>5</v>
      </c>
      <c r="D117" s="30" t="s">
        <v>3</v>
      </c>
      <c r="E117" s="56" t="s">
        <v>47</v>
      </c>
      <c r="F117" s="31" t="s">
        <v>4</v>
      </c>
      <c r="G117" s="31" t="s">
        <v>6</v>
      </c>
      <c r="H117" s="56" t="s">
        <v>48</v>
      </c>
      <c r="I117" s="32" t="s">
        <v>7</v>
      </c>
      <c r="J117" s="32" t="s">
        <v>13</v>
      </c>
      <c r="K117" s="56" t="s">
        <v>49</v>
      </c>
    </row>
    <row r="118" spans="1:11" ht="47.25" customHeight="1">
      <c r="A118" s="274"/>
      <c r="B118" s="242" t="s">
        <v>185</v>
      </c>
      <c r="C118" s="243"/>
      <c r="D118" s="243"/>
      <c r="E118" s="243"/>
      <c r="F118" s="243"/>
      <c r="G118" s="243"/>
      <c r="H118" s="243"/>
      <c r="I118" s="243"/>
      <c r="J118" s="243"/>
      <c r="K118" s="244"/>
    </row>
    <row r="119" spans="1:11" ht="30.75" customHeight="1">
      <c r="A119" s="274"/>
      <c r="B119" s="253" t="s">
        <v>176</v>
      </c>
      <c r="C119" s="254"/>
      <c r="D119" s="254"/>
      <c r="E119" s="254"/>
      <c r="F119" s="254"/>
      <c r="G119" s="254"/>
      <c r="H119" s="254"/>
      <c r="I119" s="254"/>
      <c r="J119" s="254"/>
      <c r="K119" s="255"/>
    </row>
    <row r="120" spans="1:11" ht="45" customHeight="1">
      <c r="A120" s="274"/>
      <c r="B120" s="250" t="s">
        <v>156</v>
      </c>
      <c r="C120" s="251"/>
      <c r="D120" s="251"/>
      <c r="E120" s="251"/>
      <c r="F120" s="251"/>
      <c r="G120" s="251"/>
      <c r="H120" s="251"/>
      <c r="I120" s="251"/>
      <c r="J120" s="251"/>
      <c r="K120" s="252"/>
    </row>
    <row r="121" spans="1:11" ht="119.25" customHeight="1">
      <c r="A121" s="274"/>
      <c r="B121" s="89"/>
      <c r="C121" s="86"/>
      <c r="D121" s="86"/>
      <c r="E121" s="89">
        <v>1705</v>
      </c>
      <c r="F121" s="89"/>
      <c r="G121" s="89"/>
      <c r="H121" s="89">
        <v>1375</v>
      </c>
      <c r="I121" s="89"/>
      <c r="J121" s="89"/>
      <c r="K121" s="89">
        <v>2050</v>
      </c>
    </row>
    <row r="122" spans="1:11" ht="50.25" customHeight="1">
      <c r="A122" s="274"/>
      <c r="B122" s="280" t="s">
        <v>182</v>
      </c>
      <c r="C122" s="281"/>
      <c r="D122" s="281"/>
      <c r="E122" s="281"/>
      <c r="F122" s="281"/>
      <c r="G122" s="281"/>
      <c r="H122" s="281"/>
      <c r="I122" s="281"/>
      <c r="J122" s="281"/>
      <c r="K122" s="282"/>
    </row>
    <row r="123" spans="1:11" ht="30.75" customHeight="1">
      <c r="A123" s="274"/>
      <c r="B123" s="253" t="s">
        <v>177</v>
      </c>
      <c r="C123" s="254"/>
      <c r="D123" s="254"/>
      <c r="E123" s="254"/>
      <c r="F123" s="254"/>
      <c r="G123" s="254"/>
      <c r="H123" s="254"/>
      <c r="I123" s="254"/>
      <c r="J123" s="254"/>
      <c r="K123" s="255"/>
    </row>
    <row r="124" spans="1:11" ht="155.25" customHeight="1">
      <c r="A124" s="274"/>
      <c r="B124" s="118"/>
      <c r="C124" s="119"/>
      <c r="D124" s="119"/>
      <c r="E124" s="117">
        <v>2850</v>
      </c>
      <c r="F124" s="119"/>
      <c r="G124" s="119"/>
      <c r="H124" s="117">
        <v>2380</v>
      </c>
      <c r="I124" s="119"/>
      <c r="J124" s="119"/>
      <c r="K124" s="120">
        <v>3300</v>
      </c>
    </row>
    <row r="125" spans="1:11" ht="47.25" customHeight="1">
      <c r="A125" s="274"/>
      <c r="B125" s="242" t="s">
        <v>189</v>
      </c>
      <c r="C125" s="243"/>
      <c r="D125" s="243"/>
      <c r="E125" s="243"/>
      <c r="F125" s="243"/>
      <c r="G125" s="243"/>
      <c r="H125" s="243"/>
      <c r="I125" s="243"/>
      <c r="J125" s="243"/>
      <c r="K125" s="244"/>
    </row>
    <row r="126" spans="1:11" ht="32.25" customHeight="1">
      <c r="A126" s="274"/>
      <c r="B126" s="253" t="s">
        <v>178</v>
      </c>
      <c r="C126" s="254"/>
      <c r="D126" s="254"/>
      <c r="E126" s="254"/>
      <c r="F126" s="254"/>
      <c r="G126" s="254"/>
      <c r="H126" s="254"/>
      <c r="I126" s="254"/>
      <c r="J126" s="254"/>
      <c r="K126" s="255"/>
    </row>
    <row r="127" spans="1:11" ht="57" customHeight="1">
      <c r="A127" s="274"/>
      <c r="B127" s="262" t="s">
        <v>179</v>
      </c>
      <c r="C127" s="269"/>
      <c r="D127" s="269"/>
      <c r="E127" s="269"/>
      <c r="F127" s="269"/>
      <c r="G127" s="269"/>
      <c r="H127" s="269"/>
      <c r="I127" s="269"/>
      <c r="J127" s="269"/>
      <c r="K127" s="270"/>
    </row>
    <row r="128" spans="1:11" ht="198" customHeight="1">
      <c r="A128" s="274"/>
      <c r="B128" s="178"/>
      <c r="C128" s="179"/>
      <c r="D128" s="179"/>
      <c r="E128" s="169">
        <v>3070</v>
      </c>
      <c r="F128" s="179"/>
      <c r="G128" s="179"/>
      <c r="H128" s="169">
        <v>2600</v>
      </c>
      <c r="I128" s="179"/>
      <c r="J128" s="179"/>
      <c r="K128" s="180">
        <v>3520</v>
      </c>
    </row>
    <row r="129" spans="1:11" ht="46.5" customHeight="1">
      <c r="A129" s="274"/>
      <c r="B129" s="147" t="s">
        <v>46</v>
      </c>
      <c r="C129" s="30" t="s">
        <v>5</v>
      </c>
      <c r="D129" s="30" t="s">
        <v>3</v>
      </c>
      <c r="E129" s="56" t="s">
        <v>47</v>
      </c>
      <c r="F129" s="31" t="s">
        <v>4</v>
      </c>
      <c r="G129" s="31" t="s">
        <v>6</v>
      </c>
      <c r="H129" s="56" t="s">
        <v>48</v>
      </c>
      <c r="I129" s="32" t="s">
        <v>7</v>
      </c>
      <c r="J129" s="32" t="s">
        <v>13</v>
      </c>
      <c r="K129" s="56" t="s">
        <v>49</v>
      </c>
    </row>
    <row r="130" spans="1:11" ht="48" customHeight="1">
      <c r="A130" s="274"/>
      <c r="B130" s="280" t="s">
        <v>130</v>
      </c>
      <c r="C130" s="281"/>
      <c r="D130" s="281"/>
      <c r="E130" s="281"/>
      <c r="F130" s="281"/>
      <c r="G130" s="281"/>
      <c r="H130" s="281"/>
      <c r="I130" s="281"/>
      <c r="J130" s="281"/>
      <c r="K130" s="282"/>
    </row>
    <row r="131" spans="1:11" ht="21.75" customHeight="1">
      <c r="A131" s="274"/>
      <c r="B131" s="253" t="s">
        <v>183</v>
      </c>
      <c r="C131" s="254"/>
      <c r="D131" s="254"/>
      <c r="E131" s="254"/>
      <c r="F131" s="254"/>
      <c r="G131" s="254"/>
      <c r="H131" s="254"/>
      <c r="I131" s="254"/>
      <c r="J131" s="254"/>
      <c r="K131" s="255"/>
    </row>
    <row r="132" spans="1:11" ht="155.25" customHeight="1">
      <c r="A132" s="274"/>
      <c r="B132" s="181"/>
      <c r="C132" s="179"/>
      <c r="D132" s="179"/>
      <c r="E132" s="169">
        <v>2095</v>
      </c>
      <c r="F132" s="179"/>
      <c r="G132" s="179"/>
      <c r="H132" s="169">
        <v>1815</v>
      </c>
      <c r="I132" s="179"/>
      <c r="J132" s="179"/>
      <c r="K132" s="180">
        <v>2375</v>
      </c>
    </row>
    <row r="133" spans="1:11" ht="39.75" customHeight="1">
      <c r="A133" s="274"/>
      <c r="B133" s="242" t="s">
        <v>173</v>
      </c>
      <c r="C133" s="243"/>
      <c r="D133" s="243"/>
      <c r="E133" s="243"/>
      <c r="F133" s="243"/>
      <c r="G133" s="243"/>
      <c r="H133" s="243"/>
      <c r="I133" s="243"/>
      <c r="J133" s="243"/>
      <c r="K133" s="244"/>
    </row>
    <row r="134" spans="1:11" ht="27.75" customHeight="1">
      <c r="A134" s="274"/>
      <c r="B134" s="283" t="s">
        <v>184</v>
      </c>
      <c r="C134" s="267"/>
      <c r="D134" s="267"/>
      <c r="E134" s="267"/>
      <c r="F134" s="267"/>
      <c r="G134" s="267"/>
      <c r="H134" s="267"/>
      <c r="I134" s="267"/>
      <c r="J134" s="267"/>
      <c r="K134" s="268"/>
    </row>
    <row r="135" spans="1:11" ht="88.5" customHeight="1">
      <c r="A135" s="274"/>
      <c r="B135" s="181"/>
      <c r="C135" s="179"/>
      <c r="D135" s="179"/>
      <c r="E135" s="169">
        <v>3320</v>
      </c>
      <c r="F135" s="179"/>
      <c r="G135" s="179"/>
      <c r="H135" s="169">
        <v>2695</v>
      </c>
      <c r="I135" s="179"/>
      <c r="J135" s="179"/>
      <c r="K135" s="180">
        <v>3980</v>
      </c>
    </row>
    <row r="136" spans="1:11" ht="53.25" customHeight="1">
      <c r="A136" s="274"/>
      <c r="B136" s="242" t="s">
        <v>185</v>
      </c>
      <c r="C136" s="243"/>
      <c r="D136" s="243"/>
      <c r="E136" s="243"/>
      <c r="F136" s="243"/>
      <c r="G136" s="243"/>
      <c r="H136" s="243"/>
      <c r="I136" s="243"/>
      <c r="J136" s="243"/>
      <c r="K136" s="244"/>
    </row>
    <row r="137" spans="1:11" ht="27" customHeight="1">
      <c r="A137" s="274"/>
      <c r="B137" s="253" t="s">
        <v>186</v>
      </c>
      <c r="C137" s="254"/>
      <c r="D137" s="254"/>
      <c r="E137" s="254"/>
      <c r="F137" s="254"/>
      <c r="G137" s="254"/>
      <c r="H137" s="254"/>
      <c r="I137" s="254"/>
      <c r="J137" s="254"/>
      <c r="K137" s="255"/>
    </row>
    <row r="138" spans="1:11" ht="39.75" customHeight="1">
      <c r="A138" s="274"/>
      <c r="B138" s="250" t="s">
        <v>197</v>
      </c>
      <c r="C138" s="251"/>
      <c r="D138" s="251"/>
      <c r="E138" s="251"/>
      <c r="F138" s="251"/>
      <c r="G138" s="251"/>
      <c r="H138" s="251"/>
      <c r="I138" s="251"/>
      <c r="J138" s="251"/>
      <c r="K138" s="252"/>
    </row>
    <row r="139" spans="1:11" ht="103.5" customHeight="1">
      <c r="A139" s="274"/>
      <c r="B139" s="121"/>
      <c r="C139" s="119"/>
      <c r="D139" s="119"/>
      <c r="E139" s="117">
        <v>1705</v>
      </c>
      <c r="F139" s="119"/>
      <c r="G139" s="119"/>
      <c r="H139" s="117">
        <v>1375</v>
      </c>
      <c r="I139" s="119"/>
      <c r="J139" s="119"/>
      <c r="K139" s="120">
        <v>2050</v>
      </c>
    </row>
    <row r="140" spans="1:11" ht="0.75" hidden="1" customHeight="1">
      <c r="A140" s="274"/>
      <c r="B140" s="78"/>
      <c r="C140" s="78"/>
      <c r="D140" s="78"/>
      <c r="E140" s="78"/>
      <c r="F140" s="78"/>
      <c r="G140" s="78"/>
      <c r="H140" s="78"/>
      <c r="I140" s="78"/>
      <c r="J140" s="78"/>
      <c r="K140" s="78"/>
    </row>
    <row r="141" spans="1:11" ht="9" hidden="1" customHeight="1">
      <c r="A141" s="274"/>
    </row>
    <row r="142" spans="1:11" ht="27" customHeight="1">
      <c r="A142" s="274"/>
      <c r="B142" s="247" t="s">
        <v>188</v>
      </c>
      <c r="C142" s="248"/>
      <c r="D142" s="248"/>
      <c r="E142" s="248"/>
      <c r="F142" s="248"/>
      <c r="G142" s="248"/>
      <c r="H142" s="248"/>
      <c r="I142" s="248"/>
      <c r="J142" s="248"/>
      <c r="K142" s="249"/>
    </row>
    <row r="143" spans="1:11" ht="33.75" customHeight="1">
      <c r="A143" s="274"/>
      <c r="B143" s="242" t="s">
        <v>187</v>
      </c>
      <c r="C143" s="243"/>
      <c r="D143" s="243"/>
      <c r="E143" s="243"/>
      <c r="F143" s="243"/>
      <c r="G143" s="243"/>
      <c r="H143" s="243"/>
      <c r="I143" s="243"/>
      <c r="J143" s="243"/>
      <c r="K143" s="244"/>
    </row>
    <row r="144" spans="1:11" ht="132" customHeight="1">
      <c r="A144" s="274"/>
      <c r="B144" s="148"/>
      <c r="E144" s="149">
        <v>2630</v>
      </c>
      <c r="H144" s="149">
        <v>2160</v>
      </c>
      <c r="K144" s="149">
        <v>3200</v>
      </c>
    </row>
    <row r="145" spans="1:12" ht="46.5" customHeight="1">
      <c r="A145" s="274"/>
      <c r="B145" s="147" t="s">
        <v>46</v>
      </c>
      <c r="C145" s="30" t="s">
        <v>5</v>
      </c>
      <c r="D145" s="30" t="s">
        <v>3</v>
      </c>
      <c r="E145" s="56" t="s">
        <v>47</v>
      </c>
      <c r="F145" s="31" t="s">
        <v>4</v>
      </c>
      <c r="G145" s="31" t="s">
        <v>6</v>
      </c>
      <c r="H145" s="56" t="s">
        <v>48</v>
      </c>
      <c r="I145" s="32" t="s">
        <v>7</v>
      </c>
      <c r="J145" s="32" t="s">
        <v>13</v>
      </c>
      <c r="K145" s="56" t="s">
        <v>49</v>
      </c>
    </row>
    <row r="146" spans="1:12" ht="30" customHeight="1">
      <c r="A146" s="274"/>
      <c r="B146" s="242" t="s">
        <v>190</v>
      </c>
      <c r="C146" s="243"/>
      <c r="D146" s="243"/>
      <c r="E146" s="243"/>
      <c r="F146" s="243"/>
      <c r="G146" s="243"/>
      <c r="H146" s="243"/>
      <c r="I146" s="243"/>
      <c r="J146" s="243"/>
      <c r="K146" s="244"/>
    </row>
    <row r="147" spans="1:12" ht="24" customHeight="1">
      <c r="A147" s="274"/>
      <c r="B147" s="253" t="s">
        <v>191</v>
      </c>
      <c r="C147" s="254"/>
      <c r="D147" s="254"/>
      <c r="E147" s="254"/>
      <c r="F147" s="254"/>
      <c r="G147" s="254"/>
      <c r="H147" s="254"/>
      <c r="I147" s="254"/>
      <c r="J147" s="254"/>
      <c r="K147" s="255"/>
    </row>
    <row r="148" spans="1:12" ht="50.25" customHeight="1">
      <c r="A148" s="274"/>
      <c r="B148" s="239" t="s">
        <v>180</v>
      </c>
      <c r="C148" s="240"/>
      <c r="D148" s="240"/>
      <c r="E148" s="240"/>
      <c r="F148" s="240"/>
      <c r="G148" s="240"/>
      <c r="H148" s="240"/>
      <c r="I148" s="240"/>
      <c r="J148" s="240"/>
      <c r="K148" s="241"/>
    </row>
    <row r="149" spans="1:12" ht="92.25" customHeight="1">
      <c r="A149" s="274"/>
      <c r="B149" s="148"/>
      <c r="E149" s="149">
        <v>2850</v>
      </c>
      <c r="H149" s="149">
        <v>2380</v>
      </c>
      <c r="K149" s="149">
        <v>3420</v>
      </c>
    </row>
    <row r="150" spans="1:12" ht="34.5" customHeight="1">
      <c r="A150" s="274"/>
      <c r="B150" s="242" t="s">
        <v>193</v>
      </c>
      <c r="C150" s="243"/>
      <c r="D150" s="243"/>
      <c r="E150" s="243"/>
      <c r="F150" s="243"/>
      <c r="G150" s="243"/>
      <c r="H150" s="243"/>
      <c r="I150" s="243"/>
      <c r="J150" s="243"/>
      <c r="K150" s="244"/>
    </row>
    <row r="151" spans="1:12" ht="24.75" customHeight="1">
      <c r="A151" s="274"/>
      <c r="B151" s="290" t="s">
        <v>194</v>
      </c>
      <c r="C151" s="291"/>
      <c r="D151" s="291"/>
      <c r="E151" s="291"/>
      <c r="F151" s="291"/>
      <c r="G151" s="291"/>
      <c r="H151" s="291"/>
      <c r="I151" s="291"/>
      <c r="J151" s="291"/>
      <c r="K151" s="292"/>
    </row>
    <row r="152" spans="1:12" ht="148.5" customHeight="1">
      <c r="A152" s="274"/>
      <c r="B152" s="23"/>
      <c r="E152" s="147">
        <v>2140</v>
      </c>
      <c r="H152" s="147">
        <v>1670</v>
      </c>
      <c r="K152" s="202">
        <v>2710</v>
      </c>
    </row>
    <row r="153" spans="1:12" ht="31.5" customHeight="1">
      <c r="A153" s="274"/>
      <c r="B153" s="242" t="s">
        <v>145</v>
      </c>
      <c r="C153" s="243"/>
      <c r="D153" s="243"/>
      <c r="E153" s="243"/>
      <c r="F153" s="243"/>
      <c r="G153" s="243"/>
      <c r="H153" s="243"/>
      <c r="I153" s="243"/>
      <c r="J153" s="243"/>
      <c r="K153" s="244"/>
    </row>
    <row r="154" spans="1:12" ht="23.25" customHeight="1">
      <c r="A154" s="274"/>
      <c r="B154" s="253" t="s">
        <v>192</v>
      </c>
      <c r="C154" s="254"/>
      <c r="D154" s="254"/>
      <c r="E154" s="254"/>
      <c r="F154" s="254"/>
      <c r="G154" s="254"/>
      <c r="H154" s="254"/>
      <c r="I154" s="254"/>
      <c r="J154" s="254"/>
      <c r="K154" s="255"/>
    </row>
    <row r="155" spans="1:12" ht="154.5" customHeight="1">
      <c r="A155" s="274"/>
      <c r="B155" s="123"/>
      <c r="C155" s="124"/>
      <c r="D155" s="124"/>
      <c r="E155" s="147">
        <v>3320</v>
      </c>
      <c r="F155" s="124"/>
      <c r="G155" s="124"/>
      <c r="H155" s="147">
        <v>2695</v>
      </c>
      <c r="I155" s="124"/>
      <c r="J155" s="124"/>
      <c r="K155" s="125">
        <v>3980</v>
      </c>
    </row>
    <row r="156" spans="1:12" ht="48" customHeight="1">
      <c r="A156" s="274"/>
      <c r="B156" s="242" t="s">
        <v>196</v>
      </c>
      <c r="C156" s="243"/>
      <c r="D156" s="243"/>
      <c r="E156" s="243"/>
      <c r="F156" s="243"/>
      <c r="G156" s="243"/>
      <c r="H156" s="243"/>
      <c r="I156" s="243"/>
      <c r="J156" s="243"/>
      <c r="K156" s="244"/>
    </row>
    <row r="157" spans="1:12" ht="23.25" customHeight="1">
      <c r="A157" s="274"/>
      <c r="B157" s="247" t="s">
        <v>195</v>
      </c>
      <c r="C157" s="248"/>
      <c r="D157" s="248"/>
      <c r="E157" s="248"/>
      <c r="F157" s="248"/>
      <c r="G157" s="248"/>
      <c r="H157" s="248"/>
      <c r="I157" s="248"/>
      <c r="J157" s="248"/>
      <c r="K157" s="249"/>
    </row>
    <row r="158" spans="1:12" ht="51" customHeight="1">
      <c r="A158" s="274"/>
      <c r="B158" s="284" t="s">
        <v>198</v>
      </c>
      <c r="C158" s="265"/>
      <c r="D158" s="265"/>
      <c r="E158" s="265"/>
      <c r="F158" s="265"/>
      <c r="G158" s="265"/>
      <c r="H158" s="265"/>
      <c r="I158" s="265"/>
      <c r="J158" s="265"/>
      <c r="K158" s="266"/>
    </row>
    <row r="159" spans="1:12" ht="77.25" customHeight="1">
      <c r="A159" s="274"/>
      <c r="B159" s="123"/>
      <c r="C159" s="124"/>
      <c r="D159" s="124"/>
      <c r="E159" s="147">
        <v>1925</v>
      </c>
      <c r="F159" s="124"/>
      <c r="G159" s="124"/>
      <c r="H159" s="147">
        <v>1595</v>
      </c>
      <c r="I159" s="124"/>
      <c r="J159" s="124"/>
      <c r="K159" s="199">
        <v>2270</v>
      </c>
    </row>
    <row r="160" spans="1:12" ht="0.75" hidden="1" customHeight="1">
      <c r="A160" s="274"/>
      <c r="B160" s="275" t="s">
        <v>40</v>
      </c>
      <c r="C160" s="276"/>
      <c r="D160" s="276"/>
      <c r="E160" s="276"/>
      <c r="F160" s="276"/>
      <c r="G160" s="276"/>
      <c r="H160" s="276"/>
      <c r="I160" s="276"/>
      <c r="J160" s="276"/>
      <c r="K160" s="277"/>
      <c r="L160" s="60"/>
    </row>
    <row r="161" spans="1:13" ht="22.5" hidden="1" customHeight="1">
      <c r="A161" s="274"/>
      <c r="B161" s="275" t="s">
        <v>34</v>
      </c>
      <c r="C161" s="276"/>
      <c r="D161" s="276"/>
      <c r="E161" s="276"/>
      <c r="F161" s="276"/>
      <c r="G161" s="276"/>
      <c r="H161" s="276"/>
      <c r="I161" s="276"/>
      <c r="J161" s="276"/>
      <c r="K161" s="277"/>
    </row>
    <row r="162" spans="1:13" ht="0.75" hidden="1" customHeight="1">
      <c r="A162" s="274"/>
      <c r="B162" s="79"/>
      <c r="C162" s="80">
        <v>278</v>
      </c>
      <c r="D162" s="81">
        <f>0.035*D9</f>
        <v>322.00000000000006</v>
      </c>
      <c r="E162" s="82">
        <f>(C162*2+D162+D12+D13)*1.2</f>
        <v>3543.6</v>
      </c>
      <c r="F162" s="83">
        <v>278</v>
      </c>
      <c r="G162" s="83">
        <f>0.035*D10</f>
        <v>175.00000000000003</v>
      </c>
      <c r="H162" s="84">
        <f>(F162*2+G162+D12+D13)*1.2</f>
        <v>3367.2</v>
      </c>
      <c r="I162" s="85">
        <v>334</v>
      </c>
      <c r="J162" s="85">
        <f>0.035*D11</f>
        <v>507.50000000000006</v>
      </c>
      <c r="K162" s="82">
        <f>(I162*2+J162+D12+D13)*1.2</f>
        <v>3900.6</v>
      </c>
    </row>
    <row r="163" spans="1:13" ht="41.25" customHeight="1">
      <c r="A163" s="200"/>
      <c r="B163" s="147" t="s">
        <v>46</v>
      </c>
      <c r="C163" s="30" t="s">
        <v>5</v>
      </c>
      <c r="D163" s="30" t="s">
        <v>3</v>
      </c>
      <c r="E163" s="56" t="s">
        <v>47</v>
      </c>
      <c r="F163" s="31" t="s">
        <v>4</v>
      </c>
      <c r="G163" s="31" t="s">
        <v>6</v>
      </c>
      <c r="H163" s="56" t="s">
        <v>48</v>
      </c>
      <c r="I163" s="32" t="s">
        <v>7</v>
      </c>
      <c r="J163" s="32" t="s">
        <v>13</v>
      </c>
      <c r="K163" s="56" t="s">
        <v>49</v>
      </c>
    </row>
    <row r="164" spans="1:13" ht="41.25" customHeight="1">
      <c r="B164" s="242" t="s">
        <v>216</v>
      </c>
      <c r="C164" s="243"/>
      <c r="D164" s="243"/>
      <c r="E164" s="243"/>
      <c r="F164" s="243"/>
      <c r="G164" s="243"/>
      <c r="H164" s="243"/>
      <c r="I164" s="243"/>
      <c r="J164" s="243"/>
      <c r="K164" s="244"/>
      <c r="L164" s="102"/>
      <c r="M164" s="102"/>
    </row>
    <row r="165" spans="1:13" ht="18.75" customHeight="1">
      <c r="B165" s="253" t="s">
        <v>217</v>
      </c>
      <c r="C165" s="254"/>
      <c r="D165" s="254"/>
      <c r="E165" s="254"/>
      <c r="F165" s="254"/>
      <c r="G165" s="254"/>
      <c r="H165" s="254"/>
      <c r="I165" s="254"/>
      <c r="J165" s="254"/>
      <c r="K165" s="255"/>
      <c r="L165" s="95"/>
      <c r="M165" s="95"/>
    </row>
    <row r="166" spans="1:13" ht="0.75" hidden="1" customHeight="1">
      <c r="B166" s="275" t="s">
        <v>33</v>
      </c>
      <c r="C166" s="276"/>
      <c r="D166" s="276"/>
      <c r="E166" s="276"/>
      <c r="F166" s="276"/>
      <c r="G166" s="276"/>
      <c r="H166" s="276"/>
      <c r="I166" s="276"/>
      <c r="J166" s="276"/>
      <c r="K166" s="277"/>
    </row>
    <row r="167" spans="1:13" ht="135" hidden="1" customHeight="1">
      <c r="B167" s="23"/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1:13" ht="19.5" hidden="1" customHeight="1">
      <c r="B168" s="23"/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1:13" ht="75" customHeight="1">
      <c r="B169" s="123"/>
      <c r="C169" s="124"/>
      <c r="D169" s="124"/>
      <c r="E169" s="147">
        <v>2840</v>
      </c>
      <c r="F169" s="124"/>
      <c r="G169" s="124"/>
      <c r="H169" s="147">
        <v>2455</v>
      </c>
      <c r="I169" s="124"/>
      <c r="J169" s="124"/>
      <c r="K169" s="199">
        <v>3360</v>
      </c>
    </row>
    <row r="170" spans="1:13" ht="49.5" customHeight="1">
      <c r="B170" s="242" t="s">
        <v>219</v>
      </c>
      <c r="C170" s="243"/>
      <c r="D170" s="243"/>
      <c r="E170" s="243"/>
      <c r="F170" s="243"/>
      <c r="G170" s="243"/>
      <c r="H170" s="243"/>
      <c r="I170" s="243"/>
      <c r="J170" s="243"/>
      <c r="K170" s="244"/>
    </row>
    <row r="171" spans="1:13" ht="18.75" customHeight="1">
      <c r="B171" s="247" t="s">
        <v>218</v>
      </c>
      <c r="C171" s="248"/>
      <c r="D171" s="248"/>
      <c r="E171" s="248"/>
      <c r="F171" s="248"/>
      <c r="G171" s="248"/>
      <c r="H171" s="248"/>
      <c r="I171" s="248"/>
      <c r="J171" s="248"/>
      <c r="K171" s="249"/>
    </row>
    <row r="172" spans="1:13" ht="53.25" customHeight="1">
      <c r="B172" s="262" t="s">
        <v>180</v>
      </c>
      <c r="C172" s="263"/>
      <c r="D172" s="263"/>
      <c r="E172" s="263"/>
      <c r="F172" s="263"/>
      <c r="G172" s="263"/>
      <c r="H172" s="263"/>
      <c r="I172" s="263"/>
      <c r="J172" s="263"/>
      <c r="K172" s="264"/>
    </row>
    <row r="173" spans="1:13" ht="165.75" customHeight="1">
      <c r="B173" s="123"/>
      <c r="C173" s="124"/>
      <c r="D173" s="124"/>
      <c r="E173" s="147">
        <v>3060</v>
      </c>
      <c r="F173" s="124"/>
      <c r="G173" s="124"/>
      <c r="H173" s="147">
        <v>2675</v>
      </c>
      <c r="I173" s="124"/>
      <c r="J173" s="124"/>
      <c r="K173" s="199">
        <v>3580</v>
      </c>
    </row>
    <row r="174" spans="1:13" ht="35.25" customHeight="1">
      <c r="B174" s="242" t="s">
        <v>220</v>
      </c>
      <c r="C174" s="245"/>
      <c r="D174" s="245"/>
      <c r="E174" s="245"/>
      <c r="F174" s="245"/>
      <c r="G174" s="245"/>
      <c r="H174" s="245"/>
      <c r="I174" s="245"/>
      <c r="J174" s="245"/>
      <c r="K174" s="246"/>
    </row>
    <row r="175" spans="1:13" ht="21.75" customHeight="1">
      <c r="B175" s="247" t="s">
        <v>221</v>
      </c>
      <c r="C175" s="248"/>
      <c r="D175" s="248"/>
      <c r="E175" s="248"/>
      <c r="F175" s="248"/>
      <c r="G175" s="248"/>
      <c r="H175" s="248"/>
      <c r="I175" s="248"/>
      <c r="J175" s="248"/>
      <c r="K175" s="249"/>
    </row>
    <row r="176" spans="1:13" ht="121.5" customHeight="1">
      <c r="B176" s="23"/>
      <c r="C176" s="124"/>
      <c r="D176" s="124"/>
      <c r="E176" s="198">
        <v>2270</v>
      </c>
      <c r="F176" s="124"/>
      <c r="G176" s="124"/>
      <c r="H176" s="147">
        <v>1890</v>
      </c>
      <c r="I176" s="124"/>
      <c r="J176" s="124"/>
      <c r="K176" s="199">
        <v>2795</v>
      </c>
    </row>
    <row r="177" spans="1:15" ht="38.25" customHeight="1">
      <c r="B177" s="242" t="s">
        <v>222</v>
      </c>
      <c r="C177" s="243"/>
      <c r="D177" s="243"/>
      <c r="E177" s="243"/>
      <c r="F177" s="243"/>
      <c r="G177" s="243"/>
      <c r="H177" s="243"/>
      <c r="I177" s="243"/>
      <c r="J177" s="243"/>
      <c r="K177" s="244"/>
    </row>
    <row r="178" spans="1:15" ht="21" customHeight="1">
      <c r="B178" s="247" t="s">
        <v>223</v>
      </c>
      <c r="C178" s="248"/>
      <c r="D178" s="248"/>
      <c r="E178" s="248"/>
      <c r="F178" s="248"/>
      <c r="G178" s="248"/>
      <c r="H178" s="248"/>
      <c r="I178" s="248"/>
      <c r="J178" s="248"/>
      <c r="K178" s="249"/>
    </row>
    <row r="179" spans="1:15" ht="135" customHeight="1">
      <c r="B179" s="23"/>
      <c r="C179" s="124"/>
      <c r="D179" s="124"/>
      <c r="E179" s="198">
        <v>3320</v>
      </c>
      <c r="F179" s="124"/>
      <c r="G179" s="124"/>
      <c r="H179" s="147">
        <v>2695</v>
      </c>
      <c r="I179" s="124"/>
      <c r="J179" s="124"/>
      <c r="K179" s="199">
        <v>3980</v>
      </c>
    </row>
    <row r="180" spans="1:15" ht="48.75" customHeight="1">
      <c r="B180" s="147" t="s">
        <v>46</v>
      </c>
      <c r="C180" s="30" t="s">
        <v>5</v>
      </c>
      <c r="D180" s="30" t="s">
        <v>3</v>
      </c>
      <c r="E180" s="56" t="s">
        <v>47</v>
      </c>
      <c r="F180" s="31" t="s">
        <v>4</v>
      </c>
      <c r="G180" s="31" t="s">
        <v>6</v>
      </c>
      <c r="H180" s="56" t="s">
        <v>48</v>
      </c>
      <c r="I180" s="32" t="s">
        <v>7</v>
      </c>
      <c r="J180" s="32" t="s">
        <v>13</v>
      </c>
      <c r="K180" s="56" t="s">
        <v>49</v>
      </c>
    </row>
    <row r="181" spans="1:15" ht="50.25" customHeight="1">
      <c r="B181" s="242" t="s">
        <v>185</v>
      </c>
      <c r="C181" s="243"/>
      <c r="D181" s="243"/>
      <c r="E181" s="243"/>
      <c r="F181" s="243"/>
      <c r="G181" s="243"/>
      <c r="H181" s="243"/>
      <c r="I181" s="243"/>
      <c r="J181" s="243"/>
      <c r="K181" s="244"/>
    </row>
    <row r="182" spans="1:15" ht="24" customHeight="1">
      <c r="B182" s="253" t="s">
        <v>224</v>
      </c>
      <c r="C182" s="254"/>
      <c r="D182" s="254"/>
      <c r="E182" s="254"/>
      <c r="F182" s="254"/>
      <c r="G182" s="254"/>
      <c r="H182" s="254"/>
      <c r="I182" s="254"/>
      <c r="J182" s="254"/>
      <c r="K182" s="255"/>
    </row>
    <row r="183" spans="1:15" ht="36" customHeight="1">
      <c r="B183" s="250" t="s">
        <v>156</v>
      </c>
      <c r="C183" s="251"/>
      <c r="D183" s="251"/>
      <c r="E183" s="251"/>
      <c r="F183" s="251"/>
      <c r="G183" s="251"/>
      <c r="H183" s="251"/>
      <c r="I183" s="251"/>
      <c r="J183" s="251"/>
      <c r="K183" s="252"/>
    </row>
    <row r="184" spans="1:15" ht="105" customHeight="1">
      <c r="B184" s="23"/>
      <c r="C184" s="124"/>
      <c r="D184" s="124"/>
      <c r="E184" s="147">
        <v>1705</v>
      </c>
      <c r="F184" s="124"/>
      <c r="G184" s="124"/>
      <c r="H184" s="147">
        <v>1375</v>
      </c>
      <c r="I184" s="124"/>
      <c r="J184" s="124"/>
      <c r="K184" s="147">
        <v>2050</v>
      </c>
    </row>
    <row r="185" spans="1:15" ht="39.75" customHeight="1">
      <c r="B185" s="194" t="s">
        <v>42</v>
      </c>
      <c r="C185" s="197"/>
      <c r="D185" s="197"/>
      <c r="E185" s="197"/>
      <c r="F185" s="197"/>
      <c r="G185" s="197"/>
      <c r="H185" s="197"/>
      <c r="I185" s="197"/>
      <c r="J185" s="197"/>
      <c r="K185" s="197"/>
    </row>
    <row r="186" spans="1:15" ht="204" hidden="1" customHeight="1">
      <c r="B186" s="196" t="s">
        <v>120</v>
      </c>
      <c r="C186" s="195"/>
      <c r="D186" s="195"/>
      <c r="E186" s="195"/>
      <c r="F186" s="195"/>
      <c r="G186" s="195"/>
      <c r="H186" s="195"/>
      <c r="I186" s="195"/>
      <c r="J186" s="195"/>
      <c r="K186" s="195"/>
    </row>
    <row r="187" spans="1:15" ht="39" customHeight="1">
      <c r="B187" s="293" t="s">
        <v>120</v>
      </c>
      <c r="C187" s="294"/>
      <c r="D187" s="294"/>
      <c r="E187" s="294"/>
      <c r="F187" s="294"/>
      <c r="G187" s="294"/>
      <c r="H187" s="294"/>
      <c r="I187" s="294"/>
      <c r="J187" s="294"/>
      <c r="K187" s="294"/>
      <c r="L187" s="294"/>
      <c r="M187" s="294"/>
      <c r="N187" s="294"/>
    </row>
    <row r="188" spans="1:15" ht="23.25" customHeight="1">
      <c r="B188" s="295" t="s">
        <v>119</v>
      </c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</row>
    <row r="189" spans="1:15" ht="16.5" customHeight="1">
      <c r="B189" s="295" t="s">
        <v>104</v>
      </c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</row>
    <row r="190" spans="1:15" ht="2.25" customHeight="1"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</row>
    <row r="191" spans="1:15" ht="75.75" customHeight="1">
      <c r="B191" s="293" t="s">
        <v>228</v>
      </c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</row>
    <row r="192" spans="1:15" ht="67.5" customHeight="1">
      <c r="A192" s="28" t="s">
        <v>117</v>
      </c>
      <c r="B192" s="293" t="s">
        <v>229</v>
      </c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</row>
    <row r="193" spans="2:14" ht="39.75" customHeight="1">
      <c r="B193" s="293" t="s">
        <v>230</v>
      </c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</row>
    <row r="194" spans="2:14" ht="45" customHeight="1">
      <c r="B194" s="194" t="s">
        <v>43</v>
      </c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</row>
    <row r="195" spans="2:14" ht="35.25" customHeight="1">
      <c r="B195" s="50" t="s">
        <v>44</v>
      </c>
      <c r="C195" s="194"/>
      <c r="D195" s="194"/>
      <c r="E195" s="194"/>
      <c r="F195" s="194"/>
      <c r="G195" s="194"/>
      <c r="H195" s="194"/>
      <c r="I195" s="194"/>
      <c r="J195" s="194"/>
      <c r="K195" s="194"/>
      <c r="L195" s="196"/>
      <c r="M195" s="196"/>
    </row>
    <row r="196" spans="2:14" ht="23.25" hidden="1" customHeight="1">
      <c r="B196" s="50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</row>
    <row r="197" spans="2:14" ht="33.75" customHeight="1">
      <c r="B197" s="50" t="s">
        <v>129</v>
      </c>
      <c r="C197" s="50"/>
      <c r="D197" s="50"/>
      <c r="E197" s="50"/>
      <c r="F197" s="50"/>
      <c r="G197" s="50"/>
      <c r="H197" s="50"/>
      <c r="I197" s="50"/>
      <c r="J197" s="50"/>
      <c r="K197" s="50"/>
      <c r="L197" s="91"/>
      <c r="M197" s="91"/>
    </row>
    <row r="198" spans="2:14" ht="0.75" hidden="1" customHeight="1">
      <c r="B198" s="46" t="s">
        <v>45</v>
      </c>
      <c r="C198" s="50"/>
      <c r="D198" s="50"/>
      <c r="E198" s="50"/>
      <c r="F198" s="50"/>
      <c r="G198" s="50"/>
      <c r="H198" s="50"/>
      <c r="I198" s="50"/>
      <c r="J198" s="50"/>
      <c r="K198" s="50"/>
    </row>
    <row r="199" spans="2:14" ht="25.5" customHeight="1">
      <c r="B199" s="50" t="s">
        <v>45</v>
      </c>
      <c r="C199" s="50"/>
      <c r="D199" s="50"/>
      <c r="E199" s="50"/>
      <c r="F199" s="50"/>
      <c r="G199" s="50"/>
      <c r="H199" s="50"/>
      <c r="I199" s="50"/>
      <c r="J199" s="50"/>
      <c r="K199" s="50"/>
    </row>
    <row r="200" spans="2:14" ht="25.5" customHeight="1">
      <c r="B200" s="141" t="s">
        <v>141</v>
      </c>
    </row>
    <row r="201" spans="2:14" ht="36" customHeight="1"/>
    <row r="202" spans="2:14" ht="27.75" customHeight="1"/>
    <row r="203" spans="2:14" ht="15" hidden="1" customHeight="1"/>
    <row r="204" spans="2:14" ht="15" hidden="1" customHeight="1"/>
    <row r="205" spans="2:14" ht="18.75">
      <c r="C205" s="50"/>
      <c r="D205" s="50"/>
      <c r="E205" s="50"/>
      <c r="F205" s="50"/>
      <c r="G205" s="50"/>
      <c r="H205" s="50"/>
      <c r="I205" s="50"/>
      <c r="J205" s="50"/>
      <c r="K205" s="50"/>
    </row>
    <row r="206" spans="2:14" ht="24.75" customHeight="1">
      <c r="C206" s="50"/>
      <c r="D206" s="50"/>
      <c r="E206" s="50"/>
      <c r="F206" s="50"/>
      <c r="G206" s="50"/>
      <c r="H206" s="50"/>
      <c r="I206" s="50"/>
      <c r="J206" s="50"/>
      <c r="K206" s="50"/>
    </row>
    <row r="207" spans="2:14" ht="24.75" customHeight="1"/>
    <row r="208" spans="2:14" ht="22.5" customHeight="1"/>
    <row r="209" spans="2:13" ht="24.75" customHeight="1">
      <c r="B209" s="193"/>
    </row>
    <row r="210" spans="2:13" ht="24.75" customHeight="1">
      <c r="C210" s="193"/>
      <c r="D210" s="193"/>
      <c r="E210" s="193"/>
      <c r="F210" s="193"/>
      <c r="G210" s="193"/>
      <c r="H210" s="193"/>
      <c r="I210" s="193"/>
      <c r="J210" s="193"/>
      <c r="K210" s="193"/>
    </row>
    <row r="211" spans="2:13" ht="24.75" customHeight="1">
      <c r="L211" s="193"/>
      <c r="M211" s="193"/>
    </row>
  </sheetData>
  <sheetProtection password="CC21" sheet="1" objects="1" scenarios="1"/>
  <mergeCells count="120">
    <mergeCell ref="B191:N191"/>
    <mergeCell ref="B192:N192"/>
    <mergeCell ref="B193:N193"/>
    <mergeCell ref="B187:N187"/>
    <mergeCell ref="B166:K166"/>
    <mergeCell ref="B175:K175"/>
    <mergeCell ref="B165:K165"/>
    <mergeCell ref="B170:K170"/>
    <mergeCell ref="B171:K171"/>
    <mergeCell ref="B172:K172"/>
    <mergeCell ref="B188:O188"/>
    <mergeCell ref="B189:O189"/>
    <mergeCell ref="B190:N190"/>
    <mergeCell ref="B182:K182"/>
    <mergeCell ref="B1:M1"/>
    <mergeCell ref="B2:M2"/>
    <mergeCell ref="B7:M8"/>
    <mergeCell ref="B3:M3"/>
    <mergeCell ref="B160:K160"/>
    <mergeCell ref="B146:K146"/>
    <mergeCell ref="B15:K15"/>
    <mergeCell ref="B16:K16"/>
    <mergeCell ref="B114:K114"/>
    <mergeCell ref="B119:K119"/>
    <mergeCell ref="B122:K122"/>
    <mergeCell ref="B126:K126"/>
    <mergeCell ref="B107:K107"/>
    <mergeCell ref="B108:K108"/>
    <mergeCell ref="B109:K109"/>
    <mergeCell ref="B112:K112"/>
    <mergeCell ref="B123:K123"/>
    <mergeCell ref="B137:K137"/>
    <mergeCell ref="B150:K150"/>
    <mergeCell ref="B151:K151"/>
    <mergeCell ref="B120:K120"/>
    <mergeCell ref="B138:K138"/>
    <mergeCell ref="B83:K83"/>
    <mergeCell ref="B84:K84"/>
    <mergeCell ref="A17:A162"/>
    <mergeCell ref="B161:K161"/>
    <mergeCell ref="B80:K80"/>
    <mergeCell ref="B18:K18"/>
    <mergeCell ref="B21:K21"/>
    <mergeCell ref="B111:K111"/>
    <mergeCell ref="B115:K115"/>
    <mergeCell ref="B20:K20"/>
    <mergeCell ref="B79:K79"/>
    <mergeCell ref="B35:K35"/>
    <mergeCell ref="B36:K36"/>
    <mergeCell ref="B127:K127"/>
    <mergeCell ref="B130:K130"/>
    <mergeCell ref="B125:K125"/>
    <mergeCell ref="B131:K131"/>
    <mergeCell ref="B133:K133"/>
    <mergeCell ref="B134:K134"/>
    <mergeCell ref="B136:K136"/>
    <mergeCell ref="B142:K142"/>
    <mergeCell ref="B156:K156"/>
    <mergeCell ref="B157:K157"/>
    <mergeCell ref="B158:K158"/>
    <mergeCell ref="B60:K60"/>
    <mergeCell ref="B154:K154"/>
    <mergeCell ref="B164:K164"/>
    <mergeCell ref="B23:K23"/>
    <mergeCell ref="B24:K24"/>
    <mergeCell ref="B25:K25"/>
    <mergeCell ref="B28:K28"/>
    <mergeCell ref="B29:K29"/>
    <mergeCell ref="B31:K31"/>
    <mergeCell ref="B32:K32"/>
    <mergeCell ref="B34:K34"/>
    <mergeCell ref="B82:K82"/>
    <mergeCell ref="B39:K39"/>
    <mergeCell ref="B40:K40"/>
    <mergeCell ref="B43:K43"/>
    <mergeCell ref="B44:K44"/>
    <mergeCell ref="B42:K42"/>
    <mergeCell ref="B46:K46"/>
    <mergeCell ref="B50:K50"/>
    <mergeCell ref="B47:K47"/>
    <mergeCell ref="B49:K49"/>
    <mergeCell ref="B53:K53"/>
    <mergeCell ref="B54:K54"/>
    <mergeCell ref="B55:K55"/>
    <mergeCell ref="B57:K57"/>
    <mergeCell ref="B58:K58"/>
    <mergeCell ref="B147:K147"/>
    <mergeCell ref="B86:K86"/>
    <mergeCell ref="B87:K87"/>
    <mergeCell ref="B94:K94"/>
    <mergeCell ref="B89:K89"/>
    <mergeCell ref="B90:K90"/>
    <mergeCell ref="B93:K93"/>
    <mergeCell ref="B96:K96"/>
    <mergeCell ref="B118:K118"/>
    <mergeCell ref="B143:K143"/>
    <mergeCell ref="B148:K148"/>
    <mergeCell ref="B153:K153"/>
    <mergeCell ref="B174:K174"/>
    <mergeCell ref="B177:K177"/>
    <mergeCell ref="B178:K178"/>
    <mergeCell ref="B181:K181"/>
    <mergeCell ref="B183:K183"/>
    <mergeCell ref="B61:K61"/>
    <mergeCell ref="B62:K62"/>
    <mergeCell ref="B65:K65"/>
    <mergeCell ref="B66:K66"/>
    <mergeCell ref="B71:K71"/>
    <mergeCell ref="B72:K72"/>
    <mergeCell ref="B74:K74"/>
    <mergeCell ref="B75:K75"/>
    <mergeCell ref="B76:K76"/>
    <mergeCell ref="B68:K68"/>
    <mergeCell ref="B69:K69"/>
    <mergeCell ref="B97:K97"/>
    <mergeCell ref="B99:K99"/>
    <mergeCell ref="B100:K100"/>
    <mergeCell ref="B101:K101"/>
    <mergeCell ref="B105:K105"/>
    <mergeCell ref="B104:K104"/>
  </mergeCell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95"/>
  <sheetViews>
    <sheetView topLeftCell="B1" zoomScale="90" zoomScaleNormal="90" workbookViewId="0">
      <selection activeCell="F70" sqref="F70"/>
    </sheetView>
  </sheetViews>
  <sheetFormatPr defaultRowHeight="15"/>
  <cols>
    <col min="1" max="1" width="0" hidden="1" customWidth="1"/>
    <col min="2" max="2" width="28" customWidth="1"/>
    <col min="3" max="3" width="15" customWidth="1"/>
    <col min="4" max="4" width="12.85546875" hidden="1" customWidth="1"/>
    <col min="5" max="5" width="9.7109375" hidden="1" customWidth="1"/>
    <col min="6" max="6" width="10.42578125" customWidth="1"/>
    <col min="7" max="7" width="11.85546875" hidden="1" customWidth="1"/>
    <col min="8" max="8" width="10.7109375" hidden="1" customWidth="1"/>
    <col min="9" max="9" width="11" customWidth="1"/>
    <col min="10" max="10" width="11.85546875" hidden="1" customWidth="1"/>
    <col min="11" max="11" width="10.140625" hidden="1" customWidth="1"/>
    <col min="12" max="12" width="9.5703125" customWidth="1"/>
    <col min="13" max="13" width="10.85546875" customWidth="1"/>
  </cols>
  <sheetData>
    <row r="1" spans="1:13" ht="18.75">
      <c r="B1" s="285" t="s">
        <v>67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</row>
    <row r="2" spans="1:13">
      <c r="B2" s="286" t="s">
        <v>68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1:13">
      <c r="B3" s="286" t="s">
        <v>69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</row>
    <row r="4" spans="1:13" ht="22.5" customHeight="1">
      <c r="B4" s="94" t="s">
        <v>71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1:13" ht="15" customHeight="1">
      <c r="B5" s="71"/>
      <c r="C5" s="226"/>
      <c r="D5" s="226"/>
      <c r="E5" s="226"/>
      <c r="F5" s="226"/>
      <c r="G5" s="70"/>
      <c r="H5" s="70"/>
      <c r="I5" s="70"/>
      <c r="J5" s="70"/>
      <c r="K5" s="70"/>
      <c r="L5" s="70"/>
      <c r="M5" s="70"/>
    </row>
    <row r="6" spans="1:13" ht="14.25" customHeight="1">
      <c r="B6" s="71"/>
      <c r="C6" s="226"/>
      <c r="D6" s="226"/>
      <c r="E6" s="226"/>
      <c r="F6" s="226"/>
      <c r="G6" s="70"/>
      <c r="H6" s="70"/>
      <c r="I6" s="70"/>
      <c r="J6" s="70"/>
      <c r="K6" s="70"/>
      <c r="L6" s="70"/>
      <c r="M6" s="70"/>
    </row>
    <row r="7" spans="1:13" ht="18.75" hidden="1">
      <c r="B7" s="22"/>
      <c r="D7" t="s">
        <v>1</v>
      </c>
      <c r="E7">
        <v>5000</v>
      </c>
    </row>
    <row r="8" spans="1:13" hidden="1">
      <c r="D8" t="s">
        <v>2</v>
      </c>
      <c r="E8">
        <v>14500</v>
      </c>
    </row>
    <row r="9" spans="1:13" ht="19.5" customHeight="1">
      <c r="B9" s="22" t="s">
        <v>89</v>
      </c>
      <c r="D9" s="8" t="s">
        <v>14</v>
      </c>
      <c r="E9">
        <v>75</v>
      </c>
    </row>
    <row r="10" spans="1:13" ht="37.5" customHeight="1">
      <c r="B10" s="225" t="s">
        <v>46</v>
      </c>
      <c r="C10" s="225" t="s">
        <v>31</v>
      </c>
      <c r="D10" s="6" t="s">
        <v>5</v>
      </c>
      <c r="E10" s="6" t="s">
        <v>3</v>
      </c>
      <c r="F10" s="132" t="s">
        <v>133</v>
      </c>
      <c r="G10" s="128"/>
      <c r="H10" s="128"/>
      <c r="I10" s="56" t="s">
        <v>132</v>
      </c>
      <c r="J10" s="133"/>
      <c r="K10" s="133"/>
      <c r="L10" s="134" t="s">
        <v>90</v>
      </c>
    </row>
    <row r="11" spans="1:13" ht="0.75" hidden="1" customHeight="1">
      <c r="B11" s="312" t="s">
        <v>32</v>
      </c>
      <c r="C11" s="313"/>
      <c r="D11" s="313"/>
      <c r="E11" s="313"/>
      <c r="F11" s="313"/>
      <c r="G11" s="313"/>
      <c r="H11" s="313"/>
      <c r="I11" s="313"/>
      <c r="J11" s="313"/>
      <c r="K11" s="313"/>
      <c r="L11" s="314"/>
    </row>
    <row r="12" spans="1:13" ht="62.25" hidden="1" customHeight="1">
      <c r="A12" s="304" t="s">
        <v>8</v>
      </c>
      <c r="B12" s="306"/>
      <c r="C12" s="219" t="s">
        <v>11</v>
      </c>
      <c r="D12" s="1">
        <v>335</v>
      </c>
      <c r="E12" s="1" t="e">
        <f>0.05*#REF!</f>
        <v>#REF!</v>
      </c>
      <c r="F12" s="20" t="e">
        <f>(D12*2+E12+E9)*1.2</f>
        <v>#REF!</v>
      </c>
      <c r="G12" s="3">
        <v>311</v>
      </c>
      <c r="H12" s="3">
        <f>0.05*E7</f>
        <v>250</v>
      </c>
      <c r="I12" s="21">
        <f>(G12*2+H12+E9)*1.2</f>
        <v>1136.3999999999999</v>
      </c>
      <c r="J12" s="4">
        <v>402</v>
      </c>
      <c r="K12" s="4">
        <f>0.05*E8</f>
        <v>725</v>
      </c>
      <c r="L12" s="20">
        <f>(J12*2+K12+E9)*1.2</f>
        <v>1924.8</v>
      </c>
    </row>
    <row r="13" spans="1:13" ht="51" hidden="1" customHeight="1">
      <c r="A13" s="304"/>
      <c r="B13" s="307"/>
      <c r="C13" s="219" t="s">
        <v>12</v>
      </c>
      <c r="D13" s="1">
        <v>450</v>
      </c>
      <c r="E13" s="1" t="e">
        <f>0.05*#REF!</f>
        <v>#REF!</v>
      </c>
      <c r="F13" s="20" t="e">
        <f>(D13*2+E13+E9)*1.2</f>
        <v>#REF!</v>
      </c>
      <c r="G13" s="3">
        <v>419</v>
      </c>
      <c r="H13" s="3">
        <f>0.05*E7</f>
        <v>250</v>
      </c>
      <c r="I13" s="21">
        <f>(G13*2+H13+E9)*1.2</f>
        <v>1395.6</v>
      </c>
      <c r="J13" s="4">
        <v>540</v>
      </c>
      <c r="K13" s="4">
        <f>0.05*E8</f>
        <v>725</v>
      </c>
      <c r="L13" s="20">
        <f>(J13*2+K13+E9)*1.2</f>
        <v>2256</v>
      </c>
    </row>
    <row r="14" spans="1:13" ht="48.75" hidden="1" customHeight="1">
      <c r="A14" s="304"/>
      <c r="B14" s="306"/>
      <c r="C14" s="219" t="s">
        <v>11</v>
      </c>
      <c r="D14" s="1">
        <v>210</v>
      </c>
      <c r="E14" s="2" t="e">
        <f>0.035*#REF!</f>
        <v>#REF!</v>
      </c>
      <c r="F14" s="20" t="e">
        <f>(D14*2+E14+E9)*1.2</f>
        <v>#REF!</v>
      </c>
      <c r="G14" s="3">
        <v>210</v>
      </c>
      <c r="H14" s="3">
        <f>0.035*E7</f>
        <v>175.00000000000003</v>
      </c>
      <c r="I14" s="21">
        <f>(G14*2+H14+E9)*1.2</f>
        <v>804</v>
      </c>
      <c r="J14" s="4">
        <v>252</v>
      </c>
      <c r="K14" s="4">
        <f>0.035*E8</f>
        <v>507.50000000000006</v>
      </c>
      <c r="L14" s="20">
        <f>(J14*2+K14+E9)*1.2</f>
        <v>1303.8</v>
      </c>
    </row>
    <row r="15" spans="1:13" ht="42" hidden="1" customHeight="1">
      <c r="A15" s="304"/>
      <c r="B15" s="307"/>
      <c r="C15" s="219" t="s">
        <v>12</v>
      </c>
      <c r="D15" s="1">
        <v>240</v>
      </c>
      <c r="E15" s="2" t="e">
        <f>0.035*#REF!</f>
        <v>#REF!</v>
      </c>
      <c r="F15" s="20" t="e">
        <f>(D15*2+E15+E9)*1.2</f>
        <v>#REF!</v>
      </c>
      <c r="G15" s="3">
        <v>240</v>
      </c>
      <c r="H15" s="3">
        <f>0.035*E7</f>
        <v>175.00000000000003</v>
      </c>
      <c r="I15" s="21">
        <f>(G15*2+H15+E9)*1.2</f>
        <v>876</v>
      </c>
      <c r="J15" s="4">
        <v>288</v>
      </c>
      <c r="K15" s="4">
        <f>0.035*E8</f>
        <v>507.50000000000006</v>
      </c>
      <c r="L15" s="20">
        <f>(J15*2+K15+E9)*1.2</f>
        <v>1390.2</v>
      </c>
    </row>
    <row r="16" spans="1:13" ht="58.5" hidden="1" customHeight="1">
      <c r="A16" s="304"/>
      <c r="B16" s="308" t="s">
        <v>9</v>
      </c>
      <c r="C16" s="219" t="s">
        <v>11</v>
      </c>
      <c r="D16" s="1">
        <v>225</v>
      </c>
      <c r="E16" s="2" t="e">
        <f>0.035*#REF!</f>
        <v>#REF!</v>
      </c>
      <c r="F16" s="2" t="e">
        <f>(D16*2+E16+#REF!+E9)*1.2</f>
        <v>#REF!</v>
      </c>
      <c r="G16" s="3">
        <v>225</v>
      </c>
      <c r="H16" s="3">
        <f>0.035*E7</f>
        <v>175.00000000000003</v>
      </c>
      <c r="I16" s="5" t="e">
        <f>(G16*2+H16+#REF!+E9)*1.2</f>
        <v>#REF!</v>
      </c>
      <c r="J16" s="4">
        <v>270</v>
      </c>
      <c r="K16" s="4">
        <f>0.035*E8</f>
        <v>507.50000000000006</v>
      </c>
      <c r="L16" s="9" t="e">
        <f>(J16*2+K16+#REF!+E9)*1.2</f>
        <v>#REF!</v>
      </c>
    </row>
    <row r="17" spans="1:16" ht="58.5" hidden="1" customHeight="1" thickBot="1">
      <c r="A17" s="7"/>
      <c r="B17" s="309"/>
      <c r="C17" s="224" t="s">
        <v>12</v>
      </c>
      <c r="D17" s="40">
        <v>257</v>
      </c>
      <c r="E17" s="41" t="e">
        <f>0.035*#REF!</f>
        <v>#REF!</v>
      </c>
      <c r="F17" s="41" t="e">
        <f>(D17*2+E17+#REF!+E9)*1.2</f>
        <v>#REF!</v>
      </c>
      <c r="G17" s="42">
        <v>257</v>
      </c>
      <c r="H17" s="42">
        <f>0.035*E7</f>
        <v>175.00000000000003</v>
      </c>
      <c r="I17" s="43" t="e">
        <f>(G17*2+H17+#REF!+E9)*1.2</f>
        <v>#REF!</v>
      </c>
      <c r="J17" s="44">
        <v>308</v>
      </c>
      <c r="K17" s="44">
        <f>0.035*E8</f>
        <v>507.50000000000006</v>
      </c>
      <c r="L17" s="45" t="e">
        <f>(J17*2+K17+#REF!+E9)*1.2</f>
        <v>#REF!</v>
      </c>
    </row>
    <row r="18" spans="1:16" ht="18" customHeight="1">
      <c r="A18" s="201"/>
      <c r="B18" s="247" t="s">
        <v>151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9"/>
    </row>
    <row r="19" spans="1:16" ht="42.75" customHeight="1">
      <c r="B19" s="242" t="s">
        <v>110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4"/>
      <c r="O19" s="51"/>
      <c r="P19" s="51"/>
    </row>
    <row r="20" spans="1:16" ht="48.75" customHeight="1">
      <c r="B20" s="296"/>
      <c r="C20" s="219" t="s">
        <v>11</v>
      </c>
      <c r="D20" s="1">
        <v>402</v>
      </c>
      <c r="E20" s="1" t="e">
        <f>0.05*#REF!</f>
        <v>#REF!</v>
      </c>
      <c r="F20" s="97">
        <v>1950</v>
      </c>
      <c r="G20" s="129"/>
      <c r="H20" s="129"/>
      <c r="I20" s="214">
        <v>1620</v>
      </c>
      <c r="J20" s="96"/>
      <c r="K20" s="96"/>
      <c r="L20" s="97">
        <v>2345</v>
      </c>
      <c r="M20" s="51"/>
    </row>
    <row r="21" spans="1:16" ht="64.5" customHeight="1">
      <c r="B21" s="305"/>
      <c r="C21" s="219" t="s">
        <v>12</v>
      </c>
      <c r="D21" s="1">
        <v>540</v>
      </c>
      <c r="E21" s="1" t="e">
        <f>0.05*#REF!</f>
        <v>#REF!</v>
      </c>
      <c r="F21" s="97">
        <v>2340</v>
      </c>
      <c r="G21" s="129"/>
      <c r="H21" s="129"/>
      <c r="I21" s="213">
        <v>2010</v>
      </c>
      <c r="J21" s="92"/>
      <c r="K21" s="92"/>
      <c r="L21" s="98">
        <v>2805</v>
      </c>
      <c r="M21" s="51"/>
    </row>
    <row r="22" spans="1:16" ht="24.75" customHeight="1">
      <c r="B22" s="247" t="s">
        <v>154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9"/>
      <c r="M22" s="51"/>
    </row>
    <row r="23" spans="1:16" ht="43.5" customHeight="1">
      <c r="B23" s="242" t="s">
        <v>226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4"/>
      <c r="M23" s="51"/>
    </row>
    <row r="24" spans="1:16" ht="60" customHeight="1">
      <c r="B24" s="262" t="s">
        <v>227</v>
      </c>
      <c r="C24" s="269"/>
      <c r="D24" s="269"/>
      <c r="E24" s="269"/>
      <c r="F24" s="269"/>
      <c r="G24" s="269"/>
      <c r="H24" s="269"/>
      <c r="I24" s="269"/>
      <c r="J24" s="269"/>
      <c r="K24" s="269"/>
      <c r="L24" s="270"/>
      <c r="M24" s="51"/>
    </row>
    <row r="25" spans="1:16" ht="51" customHeight="1">
      <c r="B25" s="315"/>
      <c r="C25" s="219" t="s">
        <v>11</v>
      </c>
      <c r="D25" s="211"/>
      <c r="E25" s="211"/>
      <c r="F25" s="212">
        <v>2175</v>
      </c>
      <c r="G25" s="211"/>
      <c r="H25" s="211"/>
      <c r="I25" s="219">
        <v>1845</v>
      </c>
      <c r="J25" s="211"/>
      <c r="K25" s="211"/>
      <c r="L25" s="214">
        <v>2565</v>
      </c>
      <c r="M25" s="51"/>
    </row>
    <row r="26" spans="1:16" ht="60.75" customHeight="1">
      <c r="B26" s="316"/>
      <c r="C26" s="219" t="s">
        <v>12</v>
      </c>
      <c r="D26" s="227"/>
      <c r="E26" s="227"/>
      <c r="F26" s="221">
        <v>2560</v>
      </c>
      <c r="G26" s="227"/>
      <c r="H26" s="227"/>
      <c r="I26" s="220">
        <v>2230</v>
      </c>
      <c r="J26" s="227"/>
      <c r="K26" s="227"/>
      <c r="L26" s="222">
        <v>3025</v>
      </c>
      <c r="M26" s="51"/>
    </row>
    <row r="27" spans="1:16" ht="24" customHeight="1">
      <c r="B27" s="253" t="s">
        <v>161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5"/>
      <c r="M27" s="51"/>
    </row>
    <row r="28" spans="1:16" ht="47.25" customHeight="1">
      <c r="B28" s="280" t="s">
        <v>111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82"/>
    </row>
    <row r="29" spans="1:16" ht="48.75" customHeight="1">
      <c r="B29" s="310" t="s">
        <v>231</v>
      </c>
      <c r="C29" s="219" t="s">
        <v>11</v>
      </c>
      <c r="D29" s="1">
        <v>252</v>
      </c>
      <c r="E29" s="2" t="e">
        <f>0.035*#REF!</f>
        <v>#REF!</v>
      </c>
      <c r="F29" s="122">
        <v>1330</v>
      </c>
      <c r="G29" s="129"/>
      <c r="H29" s="129"/>
      <c r="I29" s="219">
        <v>1000</v>
      </c>
      <c r="J29" s="96"/>
      <c r="K29" s="96"/>
      <c r="L29" s="97">
        <v>1720</v>
      </c>
    </row>
    <row r="30" spans="1:16" ht="56.25" customHeight="1">
      <c r="B30" s="311"/>
      <c r="C30" s="219" t="s">
        <v>12</v>
      </c>
      <c r="D30" s="1">
        <v>288</v>
      </c>
      <c r="E30" s="2" t="e">
        <f>0.035*#REF!</f>
        <v>#REF!</v>
      </c>
      <c r="F30" s="122">
        <v>1720</v>
      </c>
      <c r="G30" s="129"/>
      <c r="H30" s="129"/>
      <c r="I30" s="219">
        <v>1390</v>
      </c>
      <c r="J30" s="92"/>
      <c r="K30" s="92"/>
      <c r="L30" s="98">
        <v>2185</v>
      </c>
    </row>
    <row r="31" spans="1:16" ht="43.5" customHeight="1">
      <c r="B31" s="237" t="s">
        <v>46</v>
      </c>
      <c r="C31" s="237" t="s">
        <v>31</v>
      </c>
      <c r="D31" s="6" t="s">
        <v>5</v>
      </c>
      <c r="E31" s="6" t="s">
        <v>3</v>
      </c>
      <c r="F31" s="132" t="s">
        <v>133</v>
      </c>
      <c r="G31" s="128"/>
      <c r="H31" s="128"/>
      <c r="I31" s="56" t="s">
        <v>132</v>
      </c>
      <c r="J31" s="133"/>
      <c r="K31" s="133"/>
      <c r="L31" s="134" t="s">
        <v>90</v>
      </c>
    </row>
    <row r="32" spans="1:16" ht="24" customHeight="1">
      <c r="B32" s="318" t="s">
        <v>234</v>
      </c>
      <c r="C32" s="319"/>
      <c r="D32" s="319"/>
      <c r="E32" s="319"/>
      <c r="F32" s="319"/>
      <c r="G32" s="319"/>
      <c r="H32" s="319"/>
      <c r="I32" s="319"/>
      <c r="J32" s="319"/>
      <c r="K32" s="319"/>
      <c r="L32" s="320"/>
    </row>
    <row r="33" spans="2:13" ht="40.5" customHeight="1">
      <c r="B33" s="275" t="s">
        <v>134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7"/>
    </row>
    <row r="34" spans="2:13" ht="48.75" customHeight="1">
      <c r="B34" s="310"/>
      <c r="C34" s="219" t="s">
        <v>11</v>
      </c>
      <c r="D34" s="1">
        <v>402</v>
      </c>
      <c r="E34" s="1">
        <f>0.05*E11</f>
        <v>0</v>
      </c>
      <c r="F34" s="122">
        <v>1955</v>
      </c>
      <c r="G34" s="129"/>
      <c r="H34" s="129"/>
      <c r="I34" s="219">
        <v>1625</v>
      </c>
      <c r="J34" s="96"/>
      <c r="K34" s="96"/>
      <c r="L34" s="97">
        <v>2345</v>
      </c>
      <c r="M34" s="51"/>
    </row>
    <row r="35" spans="2:13" ht="54" customHeight="1">
      <c r="B35" s="311"/>
      <c r="C35" s="219" t="s">
        <v>12</v>
      </c>
      <c r="D35" s="1">
        <v>540</v>
      </c>
      <c r="E35" s="1">
        <f>0.05*E11</f>
        <v>0</v>
      </c>
      <c r="F35" s="122">
        <v>2340</v>
      </c>
      <c r="G35" s="129"/>
      <c r="H35" s="129"/>
      <c r="I35" s="219">
        <v>2010</v>
      </c>
      <c r="J35" s="92"/>
      <c r="K35" s="92"/>
      <c r="L35" s="98">
        <v>2805</v>
      </c>
      <c r="M35" s="51"/>
    </row>
    <row r="36" spans="2:13" ht="21.75" customHeight="1">
      <c r="B36" s="247" t="s">
        <v>235</v>
      </c>
      <c r="C36" s="248"/>
      <c r="D36" s="248"/>
      <c r="E36" s="248"/>
      <c r="F36" s="248"/>
      <c r="G36" s="248"/>
      <c r="H36" s="248"/>
      <c r="I36" s="248"/>
      <c r="J36" s="248"/>
      <c r="K36" s="248"/>
      <c r="L36" s="249"/>
      <c r="M36" s="51"/>
    </row>
    <row r="37" spans="2:13" ht="32.25" customHeight="1">
      <c r="B37" s="325" t="s">
        <v>232</v>
      </c>
      <c r="C37" s="326"/>
      <c r="D37" s="326"/>
      <c r="E37" s="326"/>
      <c r="F37" s="326"/>
      <c r="G37" s="326"/>
      <c r="H37" s="326"/>
      <c r="I37" s="326"/>
      <c r="J37" s="326"/>
      <c r="K37" s="326"/>
      <c r="L37" s="327"/>
      <c r="M37" s="51"/>
    </row>
    <row r="38" spans="2:13" ht="51" customHeight="1">
      <c r="B38" s="284" t="s">
        <v>227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6"/>
      <c r="M38" s="51"/>
    </row>
    <row r="39" spans="2:13" ht="51" customHeight="1">
      <c r="B39" s="328"/>
      <c r="C39" s="219" t="s">
        <v>11</v>
      </c>
      <c r="D39" s="210"/>
      <c r="E39" s="210"/>
      <c r="F39" s="160">
        <v>2175</v>
      </c>
      <c r="G39" s="210"/>
      <c r="H39" s="210"/>
      <c r="I39" s="160">
        <v>1845</v>
      </c>
      <c r="J39" s="210"/>
      <c r="K39" s="210"/>
      <c r="L39" s="218">
        <v>2565</v>
      </c>
      <c r="M39" s="51"/>
    </row>
    <row r="40" spans="2:13" ht="56.25" customHeight="1">
      <c r="B40" s="329"/>
      <c r="C40" s="219" t="s">
        <v>12</v>
      </c>
      <c r="D40" s="126"/>
      <c r="E40" s="126"/>
      <c r="F40" s="97">
        <v>2560</v>
      </c>
      <c r="G40" s="129"/>
      <c r="H40" s="129"/>
      <c r="I40" s="219">
        <v>2230</v>
      </c>
      <c r="J40" s="92"/>
      <c r="K40" s="92"/>
      <c r="L40" s="127">
        <v>3025</v>
      </c>
      <c r="M40" s="51"/>
    </row>
    <row r="41" spans="2:13" ht="21" customHeight="1">
      <c r="B41" s="253" t="s">
        <v>236</v>
      </c>
      <c r="C41" s="254"/>
      <c r="D41" s="254"/>
      <c r="E41" s="254"/>
      <c r="F41" s="254"/>
      <c r="G41" s="254"/>
      <c r="H41" s="254"/>
      <c r="I41" s="254"/>
      <c r="J41" s="254"/>
      <c r="K41" s="254"/>
      <c r="L41" s="255"/>
      <c r="M41" s="51"/>
    </row>
    <row r="42" spans="2:13" ht="37.5" customHeight="1">
      <c r="B42" s="325" t="s">
        <v>112</v>
      </c>
      <c r="C42" s="326"/>
      <c r="D42" s="326"/>
      <c r="E42" s="326"/>
      <c r="F42" s="326"/>
      <c r="G42" s="326"/>
      <c r="H42" s="326"/>
      <c r="I42" s="326"/>
      <c r="J42" s="326"/>
      <c r="K42" s="326"/>
      <c r="L42" s="327"/>
    </row>
    <row r="43" spans="2:13" ht="48.75" customHeight="1">
      <c r="B43" s="296" t="s">
        <v>233</v>
      </c>
      <c r="C43" s="219" t="s">
        <v>11</v>
      </c>
      <c r="D43" s="1">
        <v>252</v>
      </c>
      <c r="E43" s="2">
        <f>0.035*E11</f>
        <v>0</v>
      </c>
      <c r="F43" s="122">
        <v>1330</v>
      </c>
      <c r="G43" s="129"/>
      <c r="H43" s="129"/>
      <c r="I43" s="219">
        <v>1000</v>
      </c>
      <c r="J43" s="96"/>
      <c r="K43" s="96"/>
      <c r="L43" s="97">
        <v>1720</v>
      </c>
    </row>
    <row r="44" spans="2:13" ht="54" customHeight="1">
      <c r="B44" s="305"/>
      <c r="C44" s="219" t="s">
        <v>12</v>
      </c>
      <c r="D44" s="1">
        <v>288</v>
      </c>
      <c r="E44" s="2">
        <f>0.035*E11</f>
        <v>0</v>
      </c>
      <c r="F44" s="122">
        <v>1720</v>
      </c>
      <c r="G44" s="129"/>
      <c r="H44" s="129"/>
      <c r="I44" s="219">
        <v>1390</v>
      </c>
      <c r="J44" s="92"/>
      <c r="K44" s="92"/>
      <c r="L44" s="98">
        <v>2185</v>
      </c>
    </row>
    <row r="45" spans="2:13" ht="39" hidden="1" customHeight="1">
      <c r="B45" s="235"/>
      <c r="C45" s="217"/>
      <c r="D45" s="103" t="s">
        <v>5</v>
      </c>
      <c r="E45" s="103" t="s">
        <v>3</v>
      </c>
      <c r="F45" s="298"/>
      <c r="G45" s="298"/>
      <c r="H45" s="298"/>
      <c r="I45" s="298"/>
      <c r="J45" s="215"/>
      <c r="K45" s="215"/>
      <c r="L45" s="236"/>
    </row>
    <row r="46" spans="2:13" ht="23.25" customHeight="1">
      <c r="B46" s="247" t="s">
        <v>167</v>
      </c>
      <c r="C46" s="248"/>
      <c r="D46" s="248"/>
      <c r="E46" s="248"/>
      <c r="F46" s="248"/>
      <c r="G46" s="248"/>
      <c r="H46" s="248"/>
      <c r="I46" s="248"/>
      <c r="J46" s="248"/>
      <c r="K46" s="248"/>
      <c r="L46" s="249"/>
    </row>
    <row r="47" spans="2:13" ht="37.5" customHeight="1">
      <c r="B47" s="275" t="s">
        <v>113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7"/>
    </row>
    <row r="48" spans="2:13" ht="48.75" customHeight="1">
      <c r="B48" s="296"/>
      <c r="C48" s="219" t="s">
        <v>11</v>
      </c>
      <c r="D48" s="1">
        <v>531</v>
      </c>
      <c r="E48" s="1" t="e">
        <f>0.05*#REF!</f>
        <v>#REF!</v>
      </c>
      <c r="F48" s="122">
        <v>2340</v>
      </c>
      <c r="G48" s="129"/>
      <c r="H48" s="129"/>
      <c r="I48" s="219">
        <v>2010</v>
      </c>
      <c r="J48" s="96"/>
      <c r="K48" s="96"/>
      <c r="L48" s="97">
        <v>2805</v>
      </c>
    </row>
    <row r="49" spans="2:12" ht="55.5" customHeight="1">
      <c r="B49" s="297"/>
      <c r="C49" s="219" t="s">
        <v>12</v>
      </c>
      <c r="D49" s="1">
        <v>678</v>
      </c>
      <c r="E49" s="1" t="e">
        <f>0.05*#REF!</f>
        <v>#REF!</v>
      </c>
      <c r="F49" s="122">
        <v>2725</v>
      </c>
      <c r="G49" s="129"/>
      <c r="H49" s="129"/>
      <c r="I49" s="219">
        <v>2395</v>
      </c>
      <c r="J49" s="92"/>
      <c r="K49" s="92"/>
      <c r="L49" s="98">
        <v>3270</v>
      </c>
    </row>
    <row r="50" spans="2:12" ht="33" customHeight="1">
      <c r="B50" s="237" t="s">
        <v>46</v>
      </c>
      <c r="C50" s="237" t="s">
        <v>31</v>
      </c>
      <c r="D50" s="6" t="s">
        <v>5</v>
      </c>
      <c r="E50" s="6" t="s">
        <v>3</v>
      </c>
      <c r="F50" s="132" t="s">
        <v>133</v>
      </c>
      <c r="G50" s="128"/>
      <c r="H50" s="128"/>
      <c r="I50" s="56" t="s">
        <v>132</v>
      </c>
      <c r="J50" s="133"/>
      <c r="K50" s="133"/>
      <c r="L50" s="134" t="s">
        <v>90</v>
      </c>
    </row>
    <row r="51" spans="2:12" ht="20.25" customHeight="1">
      <c r="B51" s="247" t="s">
        <v>169</v>
      </c>
      <c r="C51" s="248"/>
      <c r="D51" s="248"/>
      <c r="E51" s="248"/>
      <c r="F51" s="248"/>
      <c r="G51" s="248"/>
      <c r="H51" s="248"/>
      <c r="I51" s="248"/>
      <c r="J51" s="248"/>
      <c r="K51" s="248"/>
      <c r="L51" s="249"/>
    </row>
    <row r="52" spans="2:12" ht="31.5" customHeight="1">
      <c r="B52" s="242" t="s">
        <v>131</v>
      </c>
      <c r="C52" s="243"/>
      <c r="D52" s="243"/>
      <c r="E52" s="243"/>
      <c r="F52" s="243"/>
      <c r="G52" s="243"/>
      <c r="H52" s="243"/>
      <c r="I52" s="243"/>
      <c r="J52" s="243"/>
      <c r="K52" s="243"/>
      <c r="L52" s="244"/>
    </row>
    <row r="53" spans="2:12" ht="48.75" customHeight="1">
      <c r="B53" s="239" t="s">
        <v>237</v>
      </c>
      <c r="C53" s="299"/>
      <c r="D53" s="299"/>
      <c r="E53" s="299"/>
      <c r="F53" s="299"/>
      <c r="G53" s="299"/>
      <c r="H53" s="299"/>
      <c r="I53" s="299"/>
      <c r="J53" s="299"/>
      <c r="K53" s="299"/>
      <c r="L53" s="300"/>
    </row>
    <row r="54" spans="2:12" ht="48.75" hidden="1" customHeight="1">
      <c r="B54" s="301"/>
      <c r="C54" s="302"/>
      <c r="D54" s="302"/>
      <c r="E54" s="302"/>
      <c r="F54" s="302"/>
      <c r="G54" s="302"/>
      <c r="H54" s="302"/>
      <c r="I54" s="302"/>
      <c r="J54" s="302"/>
      <c r="K54" s="302"/>
      <c r="L54" s="303"/>
    </row>
    <row r="55" spans="2:12" ht="48.75" customHeight="1">
      <c r="B55" s="296"/>
      <c r="C55" s="219" t="s">
        <v>11</v>
      </c>
      <c r="D55" s="213"/>
      <c r="E55" s="213"/>
      <c r="F55" s="219">
        <v>2670</v>
      </c>
      <c r="G55" s="213"/>
      <c r="H55" s="213"/>
      <c r="I55" s="219">
        <v>2340</v>
      </c>
      <c r="J55" s="213"/>
      <c r="K55" s="213"/>
      <c r="L55" s="214">
        <v>3135</v>
      </c>
    </row>
    <row r="56" spans="2:12" ht="48.75" customHeight="1">
      <c r="B56" s="297"/>
      <c r="C56" s="219" t="s">
        <v>12</v>
      </c>
      <c r="D56" s="126"/>
      <c r="E56" s="126"/>
      <c r="F56" s="96">
        <v>3055</v>
      </c>
      <c r="G56" s="213"/>
      <c r="H56" s="213"/>
      <c r="I56" s="219">
        <v>2725</v>
      </c>
      <c r="J56" s="92"/>
      <c r="K56" s="92"/>
      <c r="L56" s="98">
        <v>3600</v>
      </c>
    </row>
    <row r="57" spans="2:12" ht="18.75" customHeight="1">
      <c r="B57" s="247" t="s">
        <v>170</v>
      </c>
      <c r="C57" s="248"/>
      <c r="D57" s="248"/>
      <c r="E57" s="248"/>
      <c r="F57" s="248"/>
      <c r="G57" s="248"/>
      <c r="H57" s="248"/>
      <c r="I57" s="248"/>
      <c r="J57" s="248"/>
      <c r="K57" s="248"/>
      <c r="L57" s="249"/>
    </row>
    <row r="58" spans="2:12" ht="32.25" customHeight="1">
      <c r="B58" s="242" t="s">
        <v>114</v>
      </c>
      <c r="C58" s="243"/>
      <c r="D58" s="243"/>
      <c r="E58" s="243"/>
      <c r="F58" s="243"/>
      <c r="G58" s="243"/>
      <c r="H58" s="243"/>
      <c r="I58" s="243"/>
      <c r="J58" s="243"/>
      <c r="K58" s="243"/>
      <c r="L58" s="244"/>
    </row>
    <row r="59" spans="2:12" ht="48.75" customHeight="1">
      <c r="B59" s="296"/>
      <c r="C59" s="219" t="s">
        <v>11</v>
      </c>
      <c r="D59" s="1">
        <v>309</v>
      </c>
      <c r="E59" s="2" t="e">
        <f>0.035*#REF!</f>
        <v>#REF!</v>
      </c>
      <c r="F59" s="122">
        <v>1720</v>
      </c>
      <c r="G59" s="129"/>
      <c r="H59" s="129"/>
      <c r="I59" s="219">
        <v>1390</v>
      </c>
      <c r="J59" s="96"/>
      <c r="K59" s="96"/>
      <c r="L59" s="97">
        <v>2185</v>
      </c>
    </row>
    <row r="60" spans="2:12" ht="48.75" customHeight="1">
      <c r="B60" s="297"/>
      <c r="C60" s="219" t="s">
        <v>12</v>
      </c>
      <c r="D60" s="1">
        <v>362</v>
      </c>
      <c r="E60" s="2" t="e">
        <f>0.035*#REF!</f>
        <v>#REF!</v>
      </c>
      <c r="F60" s="122">
        <v>2100</v>
      </c>
      <c r="G60" s="129"/>
      <c r="H60" s="129"/>
      <c r="I60" s="219">
        <v>1770</v>
      </c>
      <c r="J60" s="92"/>
      <c r="K60" s="92"/>
      <c r="L60" s="98">
        <v>2645</v>
      </c>
    </row>
    <row r="61" spans="2:12" ht="20.25" customHeight="1">
      <c r="B61" s="247" t="s">
        <v>238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9"/>
    </row>
    <row r="62" spans="2:12" ht="32.25" customHeight="1">
      <c r="B62" s="242" t="s">
        <v>115</v>
      </c>
      <c r="C62" s="243"/>
      <c r="D62" s="243"/>
      <c r="E62" s="243"/>
      <c r="F62" s="243"/>
      <c r="G62" s="243"/>
      <c r="H62" s="243"/>
      <c r="I62" s="243"/>
      <c r="J62" s="243"/>
      <c r="K62" s="243"/>
      <c r="L62" s="244"/>
    </row>
    <row r="63" spans="2:12" ht="49.5" customHeight="1">
      <c r="B63" s="296"/>
      <c r="C63" s="219" t="s">
        <v>11</v>
      </c>
      <c r="D63" s="1">
        <v>584</v>
      </c>
      <c r="E63" s="1" t="e">
        <f>0.05*#REF!</f>
        <v>#REF!</v>
      </c>
      <c r="F63" s="122">
        <v>2340</v>
      </c>
      <c r="G63" s="129"/>
      <c r="H63" s="129"/>
      <c r="I63" s="219">
        <v>2010</v>
      </c>
      <c r="J63" s="96"/>
      <c r="K63" s="96"/>
      <c r="L63" s="97">
        <v>2805</v>
      </c>
    </row>
    <row r="64" spans="2:12" ht="48.75" customHeight="1">
      <c r="B64" s="297"/>
      <c r="C64" s="219" t="s">
        <v>12</v>
      </c>
      <c r="D64" s="1">
        <v>746</v>
      </c>
      <c r="E64" s="1" t="e">
        <f>0.05*#REF!</f>
        <v>#REF!</v>
      </c>
      <c r="F64" s="122">
        <v>2725</v>
      </c>
      <c r="G64" s="129"/>
      <c r="H64" s="129"/>
      <c r="I64" s="219">
        <v>2395</v>
      </c>
      <c r="J64" s="92"/>
      <c r="K64" s="92"/>
      <c r="L64" s="98">
        <v>3270</v>
      </c>
    </row>
    <row r="65" spans="2:13" ht="21" customHeight="1">
      <c r="B65" s="318" t="s">
        <v>239</v>
      </c>
      <c r="C65" s="319"/>
      <c r="D65" s="319"/>
      <c r="E65" s="319"/>
      <c r="F65" s="319"/>
      <c r="G65" s="319"/>
      <c r="H65" s="319"/>
      <c r="I65" s="319"/>
      <c r="J65" s="319"/>
      <c r="K65" s="319"/>
      <c r="L65" s="320"/>
    </row>
    <row r="66" spans="2:13" ht="52.5" customHeight="1">
      <c r="B66" s="280" t="s">
        <v>240</v>
      </c>
      <c r="C66" s="281"/>
      <c r="D66" s="281"/>
      <c r="E66" s="281"/>
      <c r="F66" s="281"/>
      <c r="G66" s="281"/>
      <c r="H66" s="281"/>
      <c r="I66" s="281"/>
      <c r="J66" s="281"/>
      <c r="K66" s="281"/>
      <c r="L66" s="282"/>
    </row>
    <row r="67" spans="2:13" ht="47.25" customHeight="1">
      <c r="B67" s="284" t="s">
        <v>237</v>
      </c>
      <c r="C67" s="321"/>
      <c r="D67" s="321"/>
      <c r="E67" s="321"/>
      <c r="F67" s="321"/>
      <c r="G67" s="321"/>
      <c r="H67" s="321"/>
      <c r="I67" s="321"/>
      <c r="J67" s="321"/>
      <c r="K67" s="321"/>
      <c r="L67" s="322"/>
    </row>
    <row r="68" spans="2:13" ht="48.75" customHeight="1">
      <c r="B68" s="323"/>
      <c r="C68" s="219" t="s">
        <v>11</v>
      </c>
      <c r="D68" s="1"/>
      <c r="E68" s="1"/>
      <c r="F68" s="122">
        <v>2560</v>
      </c>
      <c r="G68" s="129"/>
      <c r="H68" s="129"/>
      <c r="I68" s="219">
        <v>2230</v>
      </c>
      <c r="J68" s="92"/>
      <c r="K68" s="92"/>
      <c r="L68" s="127">
        <v>3025</v>
      </c>
    </row>
    <row r="69" spans="2:13" ht="64.5" customHeight="1">
      <c r="B69" s="324"/>
      <c r="C69" s="219" t="s">
        <v>12</v>
      </c>
      <c r="D69" s="99" t="s">
        <v>5</v>
      </c>
      <c r="E69" s="99" t="s">
        <v>3</v>
      </c>
      <c r="F69" s="135">
        <v>2945</v>
      </c>
      <c r="G69" s="110"/>
      <c r="H69" s="110"/>
      <c r="I69" s="56">
        <v>2615</v>
      </c>
      <c r="J69" s="139"/>
      <c r="K69" s="139"/>
      <c r="L69" s="136">
        <v>3245</v>
      </c>
    </row>
    <row r="70" spans="2:13" ht="64.5" customHeight="1">
      <c r="B70" s="237" t="s">
        <v>46</v>
      </c>
      <c r="C70" s="237" t="s">
        <v>31</v>
      </c>
      <c r="D70" s="6" t="s">
        <v>5</v>
      </c>
      <c r="E70" s="6" t="s">
        <v>3</v>
      </c>
      <c r="F70" s="132" t="s">
        <v>133</v>
      </c>
      <c r="G70" s="128"/>
      <c r="H70" s="128"/>
      <c r="I70" s="56" t="s">
        <v>132</v>
      </c>
      <c r="J70" s="133"/>
      <c r="K70" s="133"/>
      <c r="L70" s="134" t="s">
        <v>90</v>
      </c>
    </row>
    <row r="71" spans="2:13" ht="19.5" customHeight="1">
      <c r="B71" s="247" t="s">
        <v>241</v>
      </c>
      <c r="C71" s="248"/>
      <c r="D71" s="248"/>
      <c r="E71" s="248"/>
      <c r="F71" s="248"/>
      <c r="G71" s="248"/>
      <c r="H71" s="248"/>
      <c r="I71" s="248"/>
      <c r="J71" s="248"/>
      <c r="K71" s="248"/>
      <c r="L71" s="249"/>
    </row>
    <row r="72" spans="2:13" ht="45" customHeight="1">
      <c r="B72" s="275" t="s">
        <v>116</v>
      </c>
      <c r="C72" s="276"/>
      <c r="D72" s="276"/>
      <c r="E72" s="276"/>
      <c r="F72" s="276"/>
      <c r="G72" s="276"/>
      <c r="H72" s="276"/>
      <c r="I72" s="276"/>
      <c r="J72" s="276"/>
      <c r="K72" s="276"/>
      <c r="L72" s="277"/>
    </row>
    <row r="73" spans="2:13" ht="48.75" customHeight="1">
      <c r="B73" s="296"/>
      <c r="C73" s="219" t="s">
        <v>11</v>
      </c>
      <c r="D73" s="1">
        <v>340</v>
      </c>
      <c r="E73" s="2" t="e">
        <f>0.035*#REF!</f>
        <v>#REF!</v>
      </c>
      <c r="F73" s="122">
        <v>1720</v>
      </c>
      <c r="G73" s="129"/>
      <c r="H73" s="129"/>
      <c r="I73" s="219">
        <v>1390</v>
      </c>
      <c r="J73" s="96"/>
      <c r="K73" s="96"/>
      <c r="L73" s="97">
        <v>2185</v>
      </c>
    </row>
    <row r="74" spans="2:13" ht="48.75" customHeight="1">
      <c r="B74" s="297"/>
      <c r="C74" s="219" t="s">
        <v>12</v>
      </c>
      <c r="D74" s="1">
        <v>398</v>
      </c>
      <c r="E74" s="2" t="e">
        <f>0.035*#REF!</f>
        <v>#REF!</v>
      </c>
      <c r="F74" s="122">
        <v>2100</v>
      </c>
      <c r="G74" s="129"/>
      <c r="H74" s="129"/>
      <c r="I74" s="219">
        <v>1770</v>
      </c>
      <c r="J74" s="92"/>
      <c r="K74" s="92"/>
      <c r="L74" s="98">
        <v>2645</v>
      </c>
    </row>
    <row r="75" spans="2:13" ht="22.5" customHeight="1">
      <c r="B75" s="317" t="s">
        <v>101</v>
      </c>
      <c r="C75" s="317"/>
      <c r="D75" s="317"/>
      <c r="E75" s="317"/>
      <c r="F75" s="317"/>
      <c r="G75" s="317"/>
      <c r="H75" s="317"/>
      <c r="I75" s="317"/>
      <c r="J75" s="317"/>
      <c r="K75" s="317"/>
      <c r="L75" s="317"/>
      <c r="M75" s="317"/>
    </row>
    <row r="76" spans="2:13" ht="22.5" customHeight="1"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</row>
    <row r="77" spans="2:13" ht="63" customHeight="1">
      <c r="B77" s="293" t="s">
        <v>72</v>
      </c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</row>
    <row r="78" spans="2:13" ht="41.25" customHeight="1">
      <c r="B78" s="293" t="s">
        <v>73</v>
      </c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</row>
    <row r="79" spans="2:13" ht="22.5" customHeight="1">
      <c r="B79" s="293" t="s">
        <v>74</v>
      </c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</row>
    <row r="80" spans="2:13" ht="45" customHeight="1">
      <c r="B80" s="293" t="s">
        <v>75</v>
      </c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</row>
    <row r="81" spans="2:13" ht="21.75" customHeight="1">
      <c r="B81" s="295" t="s">
        <v>121</v>
      </c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</row>
    <row r="82" spans="2:13" ht="22.5" customHeight="1">
      <c r="B82" s="295" t="s">
        <v>128</v>
      </c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</row>
    <row r="83" spans="2:13" ht="45" customHeight="1"/>
    <row r="84" spans="2:13" ht="45" customHeight="1"/>
    <row r="85" spans="2:13" ht="48" customHeight="1"/>
    <row r="86" spans="2:13" ht="48" customHeight="1"/>
    <row r="87" spans="2:13" hidden="1">
      <c r="B87" s="51"/>
    </row>
    <row r="88" spans="2:13" hidden="1">
      <c r="B88" s="51"/>
    </row>
    <row r="89" spans="2:13">
      <c r="B89" s="51"/>
    </row>
    <row r="90" spans="2:13" ht="45" customHeight="1"/>
    <row r="91" spans="2:13" ht="49.5" customHeight="1"/>
    <row r="92" spans="2:13" ht="48" customHeight="1"/>
    <row r="93" spans="2:13" ht="45" customHeight="1"/>
    <row r="94" spans="2:13" ht="48" customHeight="1"/>
    <row r="95" spans="2:13" ht="48" customHeight="1"/>
  </sheetData>
  <sheetProtection password="CC21" sheet="1" objects="1" scenarios="1"/>
  <mergeCells count="57">
    <mergeCell ref="B41:L41"/>
    <mergeCell ref="B46:L46"/>
    <mergeCell ref="B51:L51"/>
    <mergeCell ref="B52:L52"/>
    <mergeCell ref="B57:L57"/>
    <mergeCell ref="B47:L47"/>
    <mergeCell ref="B42:L42"/>
    <mergeCell ref="B43:B44"/>
    <mergeCell ref="B32:L32"/>
    <mergeCell ref="B36:L36"/>
    <mergeCell ref="B37:L37"/>
    <mergeCell ref="B38:L38"/>
    <mergeCell ref="B39:B40"/>
    <mergeCell ref="B34:B35"/>
    <mergeCell ref="B33:L33"/>
    <mergeCell ref="B75:M75"/>
    <mergeCell ref="B76:M76"/>
    <mergeCell ref="B63:B64"/>
    <mergeCell ref="B82:M82"/>
    <mergeCell ref="B77:M77"/>
    <mergeCell ref="B81:M81"/>
    <mergeCell ref="B78:M78"/>
    <mergeCell ref="B79:M79"/>
    <mergeCell ref="B80:M80"/>
    <mergeCell ref="B65:L65"/>
    <mergeCell ref="B66:L66"/>
    <mergeCell ref="B67:L67"/>
    <mergeCell ref="B68:B69"/>
    <mergeCell ref="B71:L71"/>
    <mergeCell ref="B72:L72"/>
    <mergeCell ref="B73:B74"/>
    <mergeCell ref="B1:M1"/>
    <mergeCell ref="B2:M2"/>
    <mergeCell ref="B3:M3"/>
    <mergeCell ref="B29:B30"/>
    <mergeCell ref="B11:L11"/>
    <mergeCell ref="B28:L28"/>
    <mergeCell ref="B18:L18"/>
    <mergeCell ref="B22:L22"/>
    <mergeCell ref="B23:L23"/>
    <mergeCell ref="B24:L24"/>
    <mergeCell ref="B25:B26"/>
    <mergeCell ref="B27:L27"/>
    <mergeCell ref="A12:A16"/>
    <mergeCell ref="B19:L19"/>
    <mergeCell ref="B20:B21"/>
    <mergeCell ref="B12:B13"/>
    <mergeCell ref="B14:B15"/>
    <mergeCell ref="B16:B17"/>
    <mergeCell ref="B58:L58"/>
    <mergeCell ref="B62:L62"/>
    <mergeCell ref="B48:B49"/>
    <mergeCell ref="B59:B60"/>
    <mergeCell ref="F45:I45"/>
    <mergeCell ref="B55:B56"/>
    <mergeCell ref="B53:L54"/>
    <mergeCell ref="B61:L6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78"/>
  <sheetViews>
    <sheetView topLeftCell="B1" workbookViewId="0">
      <selection activeCell="L72" sqref="L72"/>
    </sheetView>
  </sheetViews>
  <sheetFormatPr defaultRowHeight="15"/>
  <cols>
    <col min="1" max="1" width="0" hidden="1" customWidth="1"/>
    <col min="2" max="2" width="24.140625" customWidth="1"/>
    <col min="3" max="3" width="15" customWidth="1"/>
    <col min="4" max="4" width="12.85546875" hidden="1" customWidth="1"/>
    <col min="5" max="5" width="9.7109375" hidden="1" customWidth="1"/>
    <col min="6" max="6" width="10.42578125" customWidth="1"/>
    <col min="7" max="7" width="11.85546875" hidden="1" customWidth="1"/>
    <col min="8" max="8" width="10.7109375" hidden="1" customWidth="1"/>
    <col min="9" max="9" width="11.140625" customWidth="1"/>
    <col min="10" max="10" width="11.85546875" hidden="1" customWidth="1"/>
    <col min="11" max="11" width="10.140625" hidden="1" customWidth="1"/>
    <col min="12" max="12" width="10.140625" customWidth="1"/>
  </cols>
  <sheetData>
    <row r="1" spans="1:13" ht="18.75">
      <c r="B1" s="285" t="s">
        <v>67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</row>
    <row r="2" spans="1:13">
      <c r="B2" s="286" t="s">
        <v>68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1:13">
      <c r="B3" s="286" t="s">
        <v>69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</row>
    <row r="4" spans="1:13" ht="45">
      <c r="B4" s="64" t="s">
        <v>71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1:13">
      <c r="B5" s="71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</row>
    <row r="6" spans="1:13" ht="7.5" customHeight="1">
      <c r="B6" s="71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1:13" ht="12.75" hidden="1" customHeight="1"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</row>
    <row r="8" spans="1:13" hidden="1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</row>
    <row r="9" spans="1:13" ht="26.25" customHeight="1">
      <c r="B9" s="22" t="s">
        <v>92</v>
      </c>
      <c r="D9" s="11" t="s">
        <v>14</v>
      </c>
      <c r="E9">
        <v>75</v>
      </c>
    </row>
    <row r="10" spans="1:13" ht="44.25" customHeight="1">
      <c r="B10" s="220" t="s">
        <v>46</v>
      </c>
      <c r="C10" s="220" t="s">
        <v>31</v>
      </c>
      <c r="D10" s="99" t="s">
        <v>5</v>
      </c>
      <c r="E10" s="99" t="s">
        <v>3</v>
      </c>
      <c r="F10" s="56" t="s">
        <v>133</v>
      </c>
      <c r="G10" s="110"/>
      <c r="H10" s="110"/>
      <c r="I10" s="136" t="s">
        <v>132</v>
      </c>
      <c r="J10" s="139"/>
      <c r="K10" s="139"/>
      <c r="L10" s="136" t="s">
        <v>90</v>
      </c>
    </row>
    <row r="11" spans="1:13" ht="39.75" hidden="1" customHeight="1">
      <c r="B11" s="312" t="s">
        <v>15</v>
      </c>
      <c r="C11" s="313"/>
      <c r="D11" s="313"/>
      <c r="E11" s="313"/>
      <c r="F11" s="313"/>
      <c r="G11" s="313"/>
      <c r="H11" s="313"/>
      <c r="I11" s="313"/>
      <c r="J11" s="313"/>
      <c r="K11" s="313"/>
      <c r="L11" s="314"/>
    </row>
    <row r="12" spans="1:13" ht="62.25" hidden="1" customHeight="1">
      <c r="A12" s="304" t="s">
        <v>8</v>
      </c>
      <c r="B12" s="340"/>
      <c r="C12" s="219" t="s">
        <v>11</v>
      </c>
      <c r="D12" s="1">
        <v>447</v>
      </c>
      <c r="E12" s="1">
        <f>0.05*E2</f>
        <v>0</v>
      </c>
      <c r="F12" s="20">
        <f>(D12*2+E12+E9)*1.2</f>
        <v>1162.8</v>
      </c>
      <c r="G12" s="3">
        <v>406</v>
      </c>
      <c r="H12" s="3">
        <f>0.05*E3</f>
        <v>0</v>
      </c>
      <c r="I12" s="21">
        <f>(G12*2+H12+E9)*1.2</f>
        <v>1064.3999999999999</v>
      </c>
      <c r="J12" s="4">
        <v>536</v>
      </c>
      <c r="K12" s="4">
        <f>0.05*E8</f>
        <v>0</v>
      </c>
      <c r="L12" s="20">
        <f>(J12*2+K12+E9)*1.2</f>
        <v>1376.3999999999999</v>
      </c>
    </row>
    <row r="13" spans="1:13" ht="51" hidden="1" customHeight="1">
      <c r="A13" s="304"/>
      <c r="B13" s="340"/>
      <c r="C13" s="219" t="s">
        <v>12</v>
      </c>
      <c r="D13" s="1">
        <v>585</v>
      </c>
      <c r="E13" s="1">
        <f>0.05*E2</f>
        <v>0</v>
      </c>
      <c r="F13" s="20">
        <f>(D13*2+E13+E9)*1.2</f>
        <v>1494</v>
      </c>
      <c r="G13" s="3">
        <v>536</v>
      </c>
      <c r="H13" s="3">
        <f>0.05*E3</f>
        <v>0</v>
      </c>
      <c r="I13" s="21">
        <f>(G13*2+H13+E9)*1.2</f>
        <v>1376.3999999999999</v>
      </c>
      <c r="J13" s="4">
        <v>702</v>
      </c>
      <c r="K13" s="4">
        <f>0.05*E8</f>
        <v>0</v>
      </c>
      <c r="L13" s="20">
        <f>(J13*2+K13+E9)*1.2</f>
        <v>1774.8</v>
      </c>
    </row>
    <row r="14" spans="1:13" ht="48.75" hidden="1" customHeight="1">
      <c r="A14" s="304"/>
      <c r="B14" s="340"/>
      <c r="C14" s="219" t="s">
        <v>11</v>
      </c>
      <c r="D14" s="1">
        <v>286</v>
      </c>
      <c r="E14" s="2">
        <f>0.035*E2</f>
        <v>0</v>
      </c>
      <c r="F14" s="20">
        <f>(D14*2+E14+E9)*1.2</f>
        <v>776.4</v>
      </c>
      <c r="G14" s="3">
        <v>286</v>
      </c>
      <c r="H14" s="3">
        <f>0.035*E3</f>
        <v>0</v>
      </c>
      <c r="I14" s="21">
        <f>(G14*2+H14+E9)*1.2</f>
        <v>776.4</v>
      </c>
      <c r="J14" s="4">
        <v>343</v>
      </c>
      <c r="K14" s="4">
        <f>0.035*E8</f>
        <v>0</v>
      </c>
      <c r="L14" s="20">
        <f>(J14*2+K14+E9)*1.2</f>
        <v>913.19999999999993</v>
      </c>
    </row>
    <row r="15" spans="1:13" ht="42" hidden="1" customHeight="1">
      <c r="A15" s="304"/>
      <c r="B15" s="340"/>
      <c r="C15" s="219" t="s">
        <v>12</v>
      </c>
      <c r="D15" s="1">
        <v>322</v>
      </c>
      <c r="E15" s="2">
        <f>0.035*E2</f>
        <v>0</v>
      </c>
      <c r="F15" s="20">
        <f>(D15*2+E15+E9)*1.2</f>
        <v>862.8</v>
      </c>
      <c r="G15" s="3">
        <v>322</v>
      </c>
      <c r="H15" s="3">
        <f>0.035*E3</f>
        <v>0</v>
      </c>
      <c r="I15" s="21">
        <f>(G15*2+H15+E9)*1.2</f>
        <v>862.8</v>
      </c>
      <c r="J15" s="4">
        <v>386</v>
      </c>
      <c r="K15" s="4">
        <f>0.035*E8</f>
        <v>0</v>
      </c>
      <c r="L15" s="20">
        <f>(J15*2+K15+E9)*1.2</f>
        <v>1016.4</v>
      </c>
    </row>
    <row r="16" spans="1:13" ht="58.5" hidden="1" customHeight="1">
      <c r="A16" s="304"/>
      <c r="B16" s="308" t="s">
        <v>9</v>
      </c>
      <c r="C16" s="219" t="s">
        <v>11</v>
      </c>
      <c r="D16" s="1">
        <v>225</v>
      </c>
      <c r="E16" s="2">
        <f>0.035*E2</f>
        <v>0</v>
      </c>
      <c r="F16" s="2" t="e">
        <f>(D16*2+E16+#REF!+E9)*1.2</f>
        <v>#REF!</v>
      </c>
      <c r="G16" s="3">
        <v>225</v>
      </c>
      <c r="H16" s="3">
        <f>0.035*E3</f>
        <v>0</v>
      </c>
      <c r="I16" s="5" t="e">
        <f>(G16*2+H16+#REF!+E9)*1.2</f>
        <v>#REF!</v>
      </c>
      <c r="J16" s="4">
        <v>270</v>
      </c>
      <c r="K16" s="4">
        <f>0.035*E8</f>
        <v>0</v>
      </c>
      <c r="L16" s="9" t="e">
        <f>(J16*2+K16+#REF!+E9)*1.2</f>
        <v>#REF!</v>
      </c>
    </row>
    <row r="17" spans="1:18" ht="58.5" hidden="1" customHeight="1">
      <c r="A17" s="10"/>
      <c r="B17" s="309"/>
      <c r="C17" s="224" t="s">
        <v>12</v>
      </c>
      <c r="D17" s="40">
        <v>257</v>
      </c>
      <c r="E17" s="41">
        <f>0.035*E2</f>
        <v>0</v>
      </c>
      <c r="F17" s="41" t="e">
        <f>(D17*2+E17+#REF!+E9)*1.2</f>
        <v>#REF!</v>
      </c>
      <c r="G17" s="42">
        <v>257</v>
      </c>
      <c r="H17" s="42">
        <f>0.035*E3</f>
        <v>0</v>
      </c>
      <c r="I17" s="43" t="e">
        <f>(G17*2+H17+#REF!+E9)*1.2</f>
        <v>#REF!</v>
      </c>
      <c r="J17" s="44">
        <v>308</v>
      </c>
      <c r="K17" s="44">
        <f>0.035*E8</f>
        <v>0</v>
      </c>
      <c r="L17" s="45" t="e">
        <f>(J17*2+K17+#REF!+E9)*1.2</f>
        <v>#REF!</v>
      </c>
    </row>
    <row r="18" spans="1:18" ht="16.5" customHeight="1">
      <c r="A18" s="216"/>
      <c r="B18" s="341" t="s">
        <v>151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3"/>
    </row>
    <row r="19" spans="1:18" ht="33.75" customHeight="1">
      <c r="B19" s="355" t="s">
        <v>57</v>
      </c>
      <c r="C19" s="355"/>
      <c r="D19" s="355"/>
      <c r="E19" s="355"/>
      <c r="F19" s="355"/>
      <c r="G19" s="355"/>
      <c r="H19" s="355"/>
      <c r="I19" s="355"/>
      <c r="J19" s="355"/>
      <c r="K19" s="355"/>
      <c r="L19" s="355"/>
    </row>
    <row r="20" spans="1:18" ht="43.5" customHeight="1">
      <c r="B20" s="296"/>
      <c r="C20" s="219" t="s">
        <v>11</v>
      </c>
      <c r="D20" s="1">
        <v>528</v>
      </c>
      <c r="E20" s="1">
        <f>0.05*E2</f>
        <v>0</v>
      </c>
      <c r="F20" s="135">
        <v>2345</v>
      </c>
      <c r="G20" s="110"/>
      <c r="H20" s="110"/>
      <c r="I20" s="56">
        <v>1960</v>
      </c>
      <c r="J20" s="133"/>
      <c r="K20" s="133"/>
      <c r="L20" s="134">
        <v>2805</v>
      </c>
      <c r="R20" s="51"/>
    </row>
    <row r="21" spans="1:18" ht="39.75" customHeight="1">
      <c r="B21" s="305"/>
      <c r="C21" s="219" t="s">
        <v>12</v>
      </c>
      <c r="D21" s="1">
        <v>693</v>
      </c>
      <c r="E21" s="1">
        <f>0.05*E2</f>
        <v>0</v>
      </c>
      <c r="F21" s="135">
        <v>2730</v>
      </c>
      <c r="G21" s="110"/>
      <c r="H21" s="110"/>
      <c r="I21" s="56">
        <v>2345</v>
      </c>
      <c r="J21" s="133"/>
      <c r="K21" s="133"/>
      <c r="L21" s="134">
        <v>3270</v>
      </c>
    </row>
    <row r="22" spans="1:18" ht="17.25" customHeight="1">
      <c r="B22" s="247" t="s">
        <v>154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9"/>
    </row>
    <row r="23" spans="1:18" ht="46.5" customHeight="1">
      <c r="B23" s="242" t="s">
        <v>242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4"/>
    </row>
    <row r="24" spans="1:18" ht="51" customHeight="1">
      <c r="B24" s="262" t="s">
        <v>237</v>
      </c>
      <c r="C24" s="269"/>
      <c r="D24" s="269"/>
      <c r="E24" s="269"/>
      <c r="F24" s="269"/>
      <c r="G24" s="269"/>
      <c r="H24" s="269"/>
      <c r="I24" s="269"/>
      <c r="J24" s="269"/>
      <c r="K24" s="269"/>
      <c r="L24" s="270"/>
    </row>
    <row r="25" spans="1:18" ht="39" customHeight="1">
      <c r="B25" s="344"/>
      <c r="C25" s="219" t="s">
        <v>11</v>
      </c>
      <c r="D25" s="126"/>
      <c r="E25" s="126"/>
      <c r="F25" s="56">
        <v>2565</v>
      </c>
      <c r="G25" s="110"/>
      <c r="H25" s="110"/>
      <c r="I25" s="56">
        <v>2180</v>
      </c>
      <c r="J25" s="133"/>
      <c r="K25" s="133"/>
      <c r="L25" s="134">
        <v>3025</v>
      </c>
    </row>
    <row r="26" spans="1:18" ht="39.75" customHeight="1">
      <c r="B26" s="345"/>
      <c r="C26" s="219" t="s">
        <v>12</v>
      </c>
      <c r="D26" s="126"/>
      <c r="E26" s="126"/>
      <c r="F26" s="56">
        <v>2950</v>
      </c>
      <c r="G26" s="110"/>
      <c r="H26" s="110"/>
      <c r="I26" s="56">
        <v>2565</v>
      </c>
      <c r="J26" s="133"/>
      <c r="K26" s="133"/>
      <c r="L26" s="134">
        <v>3490</v>
      </c>
    </row>
    <row r="27" spans="1:18" ht="18" customHeight="1">
      <c r="B27" s="247" t="s">
        <v>161</v>
      </c>
      <c r="C27" s="248"/>
      <c r="D27" s="248"/>
      <c r="E27" s="248"/>
      <c r="F27" s="248"/>
      <c r="G27" s="248"/>
      <c r="H27" s="248"/>
      <c r="I27" s="248"/>
      <c r="J27" s="248"/>
      <c r="K27" s="248"/>
      <c r="L27" s="249"/>
    </row>
    <row r="28" spans="1:18" ht="37.5" customHeight="1">
      <c r="B28" s="242" t="s">
        <v>99</v>
      </c>
      <c r="C28" s="243"/>
      <c r="D28" s="243"/>
      <c r="E28" s="243"/>
      <c r="F28" s="243"/>
      <c r="G28" s="243"/>
      <c r="H28" s="243"/>
      <c r="I28" s="243"/>
      <c r="J28" s="243"/>
      <c r="K28" s="243"/>
      <c r="L28" s="244"/>
    </row>
    <row r="29" spans="1:18" ht="47.25" customHeight="1">
      <c r="B29" s="296"/>
      <c r="C29" s="219" t="s">
        <v>11</v>
      </c>
      <c r="D29" s="1">
        <v>337</v>
      </c>
      <c r="E29" s="2">
        <f>0.035*E2</f>
        <v>0</v>
      </c>
      <c r="F29" s="135">
        <v>1720</v>
      </c>
      <c r="G29" s="110"/>
      <c r="H29" s="110"/>
      <c r="I29" s="56">
        <v>1340</v>
      </c>
      <c r="J29" s="133"/>
      <c r="K29" s="133"/>
      <c r="L29" s="134">
        <v>2185</v>
      </c>
    </row>
    <row r="30" spans="1:18" ht="41.25" customHeight="1">
      <c r="B30" s="305"/>
      <c r="C30" s="219" t="s">
        <v>12</v>
      </c>
      <c r="D30" s="1">
        <v>379</v>
      </c>
      <c r="E30" s="2">
        <f>0.035*E2</f>
        <v>0</v>
      </c>
      <c r="F30" s="135">
        <v>2110</v>
      </c>
      <c r="G30" s="110"/>
      <c r="H30" s="110"/>
      <c r="I30" s="56">
        <v>1720</v>
      </c>
      <c r="J30" s="133"/>
      <c r="K30" s="133"/>
      <c r="L30" s="134">
        <v>2645</v>
      </c>
    </row>
    <row r="31" spans="1:18" ht="23.25" customHeight="1">
      <c r="B31" s="247" t="s">
        <v>234</v>
      </c>
      <c r="C31" s="248"/>
      <c r="D31" s="248"/>
      <c r="E31" s="248"/>
      <c r="F31" s="248"/>
      <c r="G31" s="248"/>
      <c r="H31" s="248"/>
      <c r="I31" s="248"/>
      <c r="J31" s="248"/>
      <c r="K31" s="248"/>
      <c r="L31" s="249"/>
    </row>
    <row r="32" spans="1:18" ht="36.75" customHeight="1">
      <c r="B32" s="242" t="s">
        <v>58</v>
      </c>
      <c r="C32" s="243"/>
      <c r="D32" s="243"/>
      <c r="E32" s="243"/>
      <c r="F32" s="243"/>
      <c r="G32" s="243"/>
      <c r="H32" s="243"/>
      <c r="I32" s="243"/>
      <c r="J32" s="243"/>
      <c r="K32" s="243"/>
      <c r="L32" s="244"/>
    </row>
    <row r="33" spans="2:12" ht="51" customHeight="1">
      <c r="B33" s="296"/>
      <c r="C33" s="219" t="s">
        <v>11</v>
      </c>
      <c r="D33" s="1">
        <v>682</v>
      </c>
      <c r="E33" s="1">
        <f>0.05*E2</f>
        <v>0</v>
      </c>
      <c r="F33" s="135">
        <v>2345</v>
      </c>
      <c r="G33" s="110"/>
      <c r="H33" s="110"/>
      <c r="I33" s="56">
        <v>1960</v>
      </c>
      <c r="J33" s="133"/>
      <c r="K33" s="133"/>
      <c r="L33" s="134">
        <v>2805</v>
      </c>
    </row>
    <row r="34" spans="2:12" ht="48.75" customHeight="1">
      <c r="B34" s="297"/>
      <c r="C34" s="219" t="s">
        <v>12</v>
      </c>
      <c r="D34" s="1">
        <v>859</v>
      </c>
      <c r="E34" s="1">
        <f>0.05*E2</f>
        <v>0</v>
      </c>
      <c r="F34" s="135">
        <v>2730</v>
      </c>
      <c r="G34" s="110"/>
      <c r="H34" s="110"/>
      <c r="I34" s="56">
        <v>2345</v>
      </c>
      <c r="J34" s="133"/>
      <c r="K34" s="133"/>
      <c r="L34" s="56">
        <v>3270</v>
      </c>
    </row>
    <row r="35" spans="2:12" ht="36" customHeight="1">
      <c r="B35" s="220" t="s">
        <v>46</v>
      </c>
      <c r="C35" s="220" t="s">
        <v>31</v>
      </c>
      <c r="D35" s="99" t="s">
        <v>5</v>
      </c>
      <c r="E35" s="99" t="s">
        <v>3</v>
      </c>
      <c r="F35" s="56" t="s">
        <v>133</v>
      </c>
      <c r="G35" s="110"/>
      <c r="H35" s="110"/>
      <c r="I35" s="136" t="s">
        <v>132</v>
      </c>
      <c r="J35" s="139"/>
      <c r="K35" s="139"/>
      <c r="L35" s="136" t="s">
        <v>90</v>
      </c>
    </row>
    <row r="36" spans="2:12" ht="15" customHeight="1">
      <c r="B36" s="247" t="s">
        <v>235</v>
      </c>
      <c r="C36" s="248"/>
      <c r="D36" s="248"/>
      <c r="E36" s="248"/>
      <c r="F36" s="248"/>
      <c r="G36" s="248"/>
      <c r="H36" s="248"/>
      <c r="I36" s="248"/>
      <c r="J36" s="248"/>
      <c r="K36" s="248"/>
      <c r="L36" s="249"/>
    </row>
    <row r="37" spans="2:12" ht="45.75" customHeight="1">
      <c r="B37" s="242" t="s">
        <v>243</v>
      </c>
      <c r="C37" s="243"/>
      <c r="D37" s="243"/>
      <c r="E37" s="243"/>
      <c r="F37" s="243"/>
      <c r="G37" s="243"/>
      <c r="H37" s="243"/>
      <c r="I37" s="243"/>
      <c r="J37" s="243"/>
      <c r="K37" s="243"/>
      <c r="L37" s="244"/>
    </row>
    <row r="38" spans="2:12" ht="48.75" customHeight="1">
      <c r="B38" s="335" t="s">
        <v>244</v>
      </c>
      <c r="C38" s="336"/>
      <c r="D38" s="336"/>
      <c r="E38" s="336"/>
      <c r="F38" s="336"/>
      <c r="G38" s="336"/>
      <c r="H38" s="336"/>
      <c r="I38" s="336"/>
      <c r="J38" s="336"/>
      <c r="K38" s="336"/>
      <c r="L38" s="337"/>
    </row>
    <row r="39" spans="2:12" ht="38.25" customHeight="1">
      <c r="B39" s="350"/>
      <c r="C39" s="219" t="s">
        <v>11</v>
      </c>
      <c r="D39" s="228"/>
      <c r="E39" s="228"/>
      <c r="F39" s="192">
        <v>2565</v>
      </c>
      <c r="G39" s="228"/>
      <c r="H39" s="228"/>
      <c r="I39" s="169">
        <v>2180</v>
      </c>
      <c r="J39" s="229"/>
      <c r="K39" s="229"/>
      <c r="L39" s="230">
        <v>3025</v>
      </c>
    </row>
    <row r="40" spans="2:12" ht="38.25" customHeight="1">
      <c r="B40" s="351"/>
      <c r="C40" s="219" t="s">
        <v>12</v>
      </c>
      <c r="D40" s="126"/>
      <c r="E40" s="126"/>
      <c r="F40" s="136">
        <v>2950</v>
      </c>
      <c r="G40" s="110"/>
      <c r="H40" s="110"/>
      <c r="I40" s="56">
        <v>2565</v>
      </c>
      <c r="J40" s="133"/>
      <c r="K40" s="133"/>
      <c r="L40" s="134">
        <v>3490</v>
      </c>
    </row>
    <row r="41" spans="2:12" ht="15" customHeight="1">
      <c r="B41" s="352" t="s">
        <v>236</v>
      </c>
      <c r="C41" s="353"/>
      <c r="D41" s="353"/>
      <c r="E41" s="353"/>
      <c r="F41" s="353"/>
      <c r="G41" s="353"/>
      <c r="H41" s="353"/>
      <c r="I41" s="353"/>
      <c r="J41" s="353"/>
      <c r="K41" s="353"/>
      <c r="L41" s="354"/>
    </row>
    <row r="42" spans="2:12" ht="45.75" customHeight="1">
      <c r="B42" s="242" t="s">
        <v>98</v>
      </c>
      <c r="C42" s="243"/>
      <c r="D42" s="243"/>
      <c r="E42" s="243"/>
      <c r="F42" s="243"/>
      <c r="G42" s="243"/>
      <c r="H42" s="243"/>
      <c r="I42" s="243"/>
      <c r="J42" s="243"/>
      <c r="K42" s="243"/>
      <c r="L42" s="244"/>
    </row>
    <row r="43" spans="2:12" ht="60.75" customHeight="1">
      <c r="B43" s="296"/>
      <c r="C43" s="219" t="s">
        <v>11</v>
      </c>
      <c r="D43" s="1">
        <v>405</v>
      </c>
      <c r="E43" s="2">
        <f>0.035*E2</f>
        <v>0</v>
      </c>
      <c r="F43" s="135">
        <v>1720</v>
      </c>
      <c r="G43" s="110"/>
      <c r="H43" s="110"/>
      <c r="I43" s="56">
        <v>1340</v>
      </c>
      <c r="J43" s="133"/>
      <c r="K43" s="133"/>
      <c r="L43" s="134">
        <v>2185</v>
      </c>
    </row>
    <row r="44" spans="2:12" ht="60" customHeight="1">
      <c r="B44" s="297"/>
      <c r="C44" s="219" t="s">
        <v>12</v>
      </c>
      <c r="D44" s="1">
        <v>468</v>
      </c>
      <c r="E44" s="2">
        <f>0.035*E2</f>
        <v>0</v>
      </c>
      <c r="F44" s="135">
        <v>2110</v>
      </c>
      <c r="G44" s="110"/>
      <c r="H44" s="110"/>
      <c r="I44" s="56">
        <v>1720</v>
      </c>
      <c r="J44" s="139"/>
      <c r="K44" s="139"/>
      <c r="L44" s="136">
        <v>2645</v>
      </c>
    </row>
    <row r="45" spans="2:12" ht="21.75" customHeight="1">
      <c r="B45" s="247" t="s">
        <v>167</v>
      </c>
      <c r="C45" s="248"/>
      <c r="D45" s="248"/>
      <c r="E45" s="248"/>
      <c r="F45" s="248"/>
      <c r="G45" s="248"/>
      <c r="H45" s="248"/>
      <c r="I45" s="248"/>
      <c r="J45" s="248"/>
      <c r="K45" s="248"/>
      <c r="L45" s="249"/>
    </row>
    <row r="46" spans="2:12" ht="48" customHeight="1">
      <c r="B46" s="242" t="s">
        <v>87</v>
      </c>
      <c r="C46" s="243"/>
      <c r="D46" s="243"/>
      <c r="E46" s="243"/>
      <c r="F46" s="243"/>
      <c r="G46" s="243"/>
      <c r="H46" s="243"/>
      <c r="I46" s="243"/>
      <c r="J46" s="243"/>
      <c r="K46" s="243"/>
      <c r="L46" s="244"/>
    </row>
    <row r="47" spans="2:12" ht="52.5" customHeight="1">
      <c r="B47" s="296"/>
      <c r="C47" s="219" t="s">
        <v>11</v>
      </c>
      <c r="D47" s="1">
        <v>746</v>
      </c>
      <c r="E47" s="1">
        <f>0.05*E2</f>
        <v>0</v>
      </c>
      <c r="F47" s="135">
        <v>2730</v>
      </c>
      <c r="G47" s="110"/>
      <c r="H47" s="110"/>
      <c r="I47" s="56">
        <v>2345</v>
      </c>
      <c r="J47" s="133"/>
      <c r="K47" s="133"/>
      <c r="L47" s="134">
        <v>3270</v>
      </c>
    </row>
    <row r="48" spans="2:12" ht="55.5" customHeight="1">
      <c r="B48" s="297"/>
      <c r="C48" s="219" t="s">
        <v>12</v>
      </c>
      <c r="D48" s="1">
        <v>940</v>
      </c>
      <c r="E48" s="1">
        <f>0.05*E2</f>
        <v>0</v>
      </c>
      <c r="F48" s="132">
        <v>3115</v>
      </c>
      <c r="G48" s="128"/>
      <c r="H48" s="128"/>
      <c r="I48" s="56">
        <v>2730</v>
      </c>
      <c r="J48" s="133"/>
      <c r="K48" s="133"/>
      <c r="L48" s="134">
        <v>3730</v>
      </c>
    </row>
    <row r="49" spans="2:12" ht="30" hidden="1" customHeight="1">
      <c r="B49" s="233"/>
      <c r="C49" s="209"/>
      <c r="D49" s="66"/>
      <c r="E49" s="66"/>
      <c r="F49" s="67"/>
      <c r="G49" s="67"/>
      <c r="H49" s="67"/>
      <c r="I49" s="67"/>
      <c r="J49" s="67"/>
      <c r="K49" s="67"/>
      <c r="L49" s="234"/>
    </row>
    <row r="50" spans="2:12" ht="24.75" customHeight="1">
      <c r="B50" s="247" t="s">
        <v>169</v>
      </c>
      <c r="C50" s="248"/>
      <c r="D50" s="248"/>
      <c r="E50" s="248"/>
      <c r="F50" s="248"/>
      <c r="G50" s="248"/>
      <c r="H50" s="248"/>
      <c r="I50" s="248"/>
      <c r="J50" s="248"/>
      <c r="K50" s="248"/>
      <c r="L50" s="249"/>
    </row>
    <row r="51" spans="2:12" ht="44.25" customHeight="1">
      <c r="B51" s="242" t="s">
        <v>245</v>
      </c>
      <c r="C51" s="243"/>
      <c r="D51" s="243"/>
      <c r="E51" s="243"/>
      <c r="F51" s="243"/>
      <c r="G51" s="243"/>
      <c r="H51" s="243"/>
      <c r="I51" s="243"/>
      <c r="J51" s="243"/>
      <c r="K51" s="243"/>
      <c r="L51" s="244"/>
    </row>
    <row r="52" spans="2:12" ht="56.25" customHeight="1">
      <c r="B52" s="335" t="s">
        <v>244</v>
      </c>
      <c r="C52" s="336"/>
      <c r="D52" s="336"/>
      <c r="E52" s="336"/>
      <c r="F52" s="336"/>
      <c r="G52" s="336"/>
      <c r="H52" s="336"/>
      <c r="I52" s="336"/>
      <c r="J52" s="336"/>
      <c r="K52" s="336"/>
      <c r="L52" s="337"/>
    </row>
    <row r="53" spans="2:12" ht="39.75" customHeight="1">
      <c r="B53" s="338"/>
      <c r="C53" s="219" t="s">
        <v>11</v>
      </c>
      <c r="D53" s="126"/>
      <c r="E53" s="126"/>
      <c r="F53" s="20">
        <v>2950</v>
      </c>
      <c r="G53" s="231"/>
      <c r="H53" s="231"/>
      <c r="I53" s="20">
        <v>2565</v>
      </c>
      <c r="J53" s="231"/>
      <c r="K53" s="231"/>
      <c r="L53" s="232">
        <v>3490</v>
      </c>
    </row>
    <row r="54" spans="2:12" ht="71.25" customHeight="1">
      <c r="B54" s="339"/>
      <c r="C54" s="219" t="s">
        <v>12</v>
      </c>
      <c r="D54" s="126"/>
      <c r="E54" s="126"/>
      <c r="F54" s="20">
        <v>3335</v>
      </c>
      <c r="G54" s="231"/>
      <c r="H54" s="231"/>
      <c r="I54" s="20">
        <v>2950</v>
      </c>
      <c r="J54" s="231"/>
      <c r="K54" s="231"/>
      <c r="L54" s="232">
        <v>3950</v>
      </c>
    </row>
    <row r="55" spans="2:12" ht="36" customHeight="1">
      <c r="B55" s="220" t="s">
        <v>46</v>
      </c>
      <c r="C55" s="220" t="s">
        <v>31</v>
      </c>
      <c r="D55" s="99" t="s">
        <v>5</v>
      </c>
      <c r="E55" s="99" t="s">
        <v>3</v>
      </c>
      <c r="F55" s="56" t="s">
        <v>133</v>
      </c>
      <c r="G55" s="110"/>
      <c r="H55" s="110"/>
      <c r="I55" s="136" t="s">
        <v>132</v>
      </c>
      <c r="J55" s="139"/>
      <c r="K55" s="139"/>
      <c r="L55" s="136" t="s">
        <v>90</v>
      </c>
    </row>
    <row r="56" spans="2:12" ht="18" customHeight="1">
      <c r="B56" s="247" t="s">
        <v>246</v>
      </c>
      <c r="C56" s="248"/>
      <c r="D56" s="248"/>
      <c r="E56" s="248"/>
      <c r="F56" s="248"/>
      <c r="G56" s="248"/>
      <c r="H56" s="248"/>
      <c r="I56" s="248"/>
      <c r="J56" s="248"/>
      <c r="K56" s="248"/>
      <c r="L56" s="249"/>
    </row>
    <row r="57" spans="2:12" ht="43.5" customHeight="1">
      <c r="B57" s="242" t="s">
        <v>97</v>
      </c>
      <c r="C57" s="243"/>
      <c r="D57" s="243"/>
      <c r="E57" s="243"/>
      <c r="F57" s="243"/>
      <c r="G57" s="243"/>
      <c r="H57" s="243"/>
      <c r="I57" s="243"/>
      <c r="J57" s="243"/>
      <c r="K57" s="243"/>
      <c r="L57" s="244"/>
    </row>
    <row r="58" spans="2:12" ht="56.25" customHeight="1">
      <c r="B58" s="296"/>
      <c r="C58" s="219" t="s">
        <v>11</v>
      </c>
      <c r="D58" s="1">
        <v>442</v>
      </c>
      <c r="E58" s="2">
        <f>0.035*E2</f>
        <v>0</v>
      </c>
      <c r="F58" s="135">
        <v>2110</v>
      </c>
      <c r="G58" s="110"/>
      <c r="H58" s="110"/>
      <c r="I58" s="56">
        <v>1720</v>
      </c>
      <c r="J58" s="133"/>
      <c r="K58" s="133"/>
      <c r="L58" s="134">
        <v>2645</v>
      </c>
    </row>
    <row r="59" spans="2:12" ht="54.75" customHeight="1">
      <c r="B59" s="297"/>
      <c r="C59" s="219" t="s">
        <v>12</v>
      </c>
      <c r="D59" s="1">
        <v>512</v>
      </c>
      <c r="E59" s="2">
        <f>0.035*E2</f>
        <v>0</v>
      </c>
      <c r="F59" s="135">
        <v>2495</v>
      </c>
      <c r="G59" s="110"/>
      <c r="H59" s="110"/>
      <c r="I59" s="56">
        <v>2110</v>
      </c>
      <c r="J59" s="139"/>
      <c r="K59" s="139"/>
      <c r="L59" s="136">
        <v>3305</v>
      </c>
    </row>
    <row r="60" spans="2:12" ht="17.25" customHeight="1">
      <c r="B60" s="247" t="s">
        <v>238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9"/>
    </row>
    <row r="61" spans="2:12" ht="30.75" customHeight="1">
      <c r="B61" s="347" t="s">
        <v>50</v>
      </c>
      <c r="C61" s="348"/>
      <c r="D61" s="348"/>
      <c r="E61" s="348"/>
      <c r="F61" s="348"/>
      <c r="G61" s="348"/>
      <c r="H61" s="348"/>
      <c r="I61" s="348"/>
      <c r="J61" s="348"/>
      <c r="K61" s="348"/>
      <c r="L61" s="349"/>
    </row>
    <row r="62" spans="2:12" ht="42.75" customHeight="1">
      <c r="B62" s="296"/>
      <c r="C62" s="219" t="s">
        <v>11</v>
      </c>
      <c r="D62" s="1">
        <v>447</v>
      </c>
      <c r="E62" s="1">
        <f>0.05*E47</f>
        <v>0</v>
      </c>
      <c r="F62" s="135">
        <v>2730</v>
      </c>
      <c r="G62" s="110"/>
      <c r="H62" s="110"/>
      <c r="I62" s="56">
        <v>2345</v>
      </c>
      <c r="J62" s="133"/>
      <c r="K62" s="133"/>
      <c r="L62" s="134">
        <v>3270</v>
      </c>
    </row>
    <row r="63" spans="2:12" ht="43.5" customHeight="1">
      <c r="B63" s="305"/>
      <c r="C63" s="219" t="s">
        <v>12</v>
      </c>
      <c r="D63" s="1">
        <v>585</v>
      </c>
      <c r="E63" s="1">
        <f>0.05*E47</f>
        <v>0</v>
      </c>
      <c r="F63" s="132">
        <v>3115</v>
      </c>
      <c r="G63" s="128"/>
      <c r="H63" s="128"/>
      <c r="I63" s="56">
        <v>2730</v>
      </c>
      <c r="J63" s="133"/>
      <c r="K63" s="133"/>
      <c r="L63" s="134">
        <v>3730</v>
      </c>
    </row>
    <row r="64" spans="2:12" ht="17.25" customHeight="1">
      <c r="B64" s="247" t="s">
        <v>239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9"/>
    </row>
    <row r="65" spans="2:14" ht="43.5" customHeight="1">
      <c r="B65" s="330" t="s">
        <v>247</v>
      </c>
      <c r="C65" s="331"/>
      <c r="D65" s="331"/>
      <c r="E65" s="331"/>
      <c r="F65" s="331"/>
      <c r="G65" s="331"/>
      <c r="H65" s="331"/>
      <c r="I65" s="331"/>
      <c r="J65" s="331"/>
      <c r="K65" s="331"/>
      <c r="L65" s="332"/>
    </row>
    <row r="66" spans="2:14" ht="48.75" customHeight="1">
      <c r="B66" s="262" t="s">
        <v>227</v>
      </c>
      <c r="C66" s="269"/>
      <c r="D66" s="269"/>
      <c r="E66" s="269"/>
      <c r="F66" s="269"/>
      <c r="G66" s="269"/>
      <c r="H66" s="269"/>
      <c r="I66" s="269"/>
      <c r="J66" s="269"/>
      <c r="K66" s="269"/>
      <c r="L66" s="270"/>
    </row>
    <row r="67" spans="2:14" ht="45" customHeight="1">
      <c r="B67" s="333"/>
      <c r="C67" s="219" t="s">
        <v>11</v>
      </c>
      <c r="D67" s="126"/>
      <c r="E67" s="126"/>
      <c r="F67" s="223">
        <v>2950</v>
      </c>
      <c r="G67" s="128"/>
      <c r="H67" s="128"/>
      <c r="I67" s="56">
        <v>2565</v>
      </c>
      <c r="J67" s="133"/>
      <c r="K67" s="133"/>
      <c r="L67" s="134">
        <v>3490</v>
      </c>
    </row>
    <row r="68" spans="2:14" ht="48.75" customHeight="1">
      <c r="B68" s="334"/>
      <c r="C68" s="219" t="s">
        <v>12</v>
      </c>
      <c r="D68" s="126"/>
      <c r="E68" s="126"/>
      <c r="F68" s="56">
        <v>3335</v>
      </c>
      <c r="G68" s="128"/>
      <c r="H68" s="128"/>
      <c r="I68" s="56">
        <v>2950</v>
      </c>
      <c r="J68" s="133"/>
      <c r="K68" s="133"/>
      <c r="L68" s="134">
        <v>3950</v>
      </c>
    </row>
    <row r="69" spans="2:14" ht="21.75" customHeight="1">
      <c r="B69" s="247" t="s">
        <v>241</v>
      </c>
      <c r="C69" s="248"/>
      <c r="D69" s="248"/>
      <c r="E69" s="248"/>
      <c r="F69" s="248"/>
      <c r="G69" s="248"/>
      <c r="H69" s="248"/>
      <c r="I69" s="248"/>
      <c r="J69" s="248"/>
      <c r="K69" s="248"/>
      <c r="L69" s="249"/>
    </row>
    <row r="70" spans="2:14" ht="45.75" customHeight="1">
      <c r="B70" s="242" t="s">
        <v>100</v>
      </c>
      <c r="C70" s="243"/>
      <c r="D70" s="243"/>
      <c r="E70" s="243"/>
      <c r="F70" s="243"/>
      <c r="G70" s="243"/>
      <c r="H70" s="243"/>
      <c r="I70" s="243"/>
      <c r="J70" s="243"/>
      <c r="K70" s="243"/>
      <c r="L70" s="244"/>
    </row>
    <row r="71" spans="2:14" ht="44.25" customHeight="1">
      <c r="B71" s="296"/>
      <c r="C71" s="219" t="s">
        <v>11</v>
      </c>
      <c r="D71" s="1">
        <v>286</v>
      </c>
      <c r="E71" s="2">
        <f>0.035*E47</f>
        <v>0</v>
      </c>
      <c r="F71" s="135">
        <v>2110</v>
      </c>
      <c r="G71" s="110"/>
      <c r="H71" s="110"/>
      <c r="I71" s="56">
        <v>1720</v>
      </c>
      <c r="J71" s="133"/>
      <c r="K71" s="133"/>
      <c r="L71" s="134">
        <v>2645</v>
      </c>
    </row>
    <row r="72" spans="2:14" ht="50.25" customHeight="1">
      <c r="B72" s="305"/>
      <c r="C72" s="219" t="s">
        <v>12</v>
      </c>
      <c r="D72" s="1">
        <v>322</v>
      </c>
      <c r="E72" s="2">
        <f>0.035*E47</f>
        <v>0</v>
      </c>
      <c r="F72" s="135">
        <v>2495</v>
      </c>
      <c r="G72" s="110"/>
      <c r="H72" s="110"/>
      <c r="I72" s="56">
        <v>2110</v>
      </c>
      <c r="J72" s="139"/>
      <c r="K72" s="139"/>
      <c r="L72" s="136">
        <v>3305</v>
      </c>
    </row>
    <row r="73" spans="2:14" ht="18" hidden="1" customHeight="1"/>
    <row r="74" spans="2:14" ht="18" customHeight="1">
      <c r="B74" s="346" t="s">
        <v>59</v>
      </c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</row>
    <row r="75" spans="2:14" ht="24" customHeight="1">
      <c r="B75" s="295" t="s">
        <v>96</v>
      </c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50"/>
    </row>
    <row r="76" spans="2:14" ht="22.5" customHeight="1">
      <c r="B76" s="295" t="s">
        <v>128</v>
      </c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</row>
    <row r="77" spans="2:14" ht="21" customHeight="1">
      <c r="B77" s="295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</row>
    <row r="78" spans="2:14" ht="48.75" customHeight="1"/>
  </sheetData>
  <sheetProtection password="CC21" sheet="1" objects="1" scenarios="1"/>
  <mergeCells count="53">
    <mergeCell ref="B77:M77"/>
    <mergeCell ref="B75:M75"/>
    <mergeCell ref="B76:M76"/>
    <mergeCell ref="B1:M1"/>
    <mergeCell ref="B2:M2"/>
    <mergeCell ref="B3:M3"/>
    <mergeCell ref="B7:M8"/>
    <mergeCell ref="B62:B63"/>
    <mergeCell ref="B19:L19"/>
    <mergeCell ref="B57:L57"/>
    <mergeCell ref="B58:B59"/>
    <mergeCell ref="B20:B21"/>
    <mergeCell ref="B28:L28"/>
    <mergeCell ref="B29:B30"/>
    <mergeCell ref="B32:L32"/>
    <mergeCell ref="B33:B34"/>
    <mergeCell ref="B27:L27"/>
    <mergeCell ref="B31:L31"/>
    <mergeCell ref="B36:L36"/>
    <mergeCell ref="B37:L37"/>
    <mergeCell ref="B74:N74"/>
    <mergeCell ref="B71:B72"/>
    <mergeCell ref="B70:L70"/>
    <mergeCell ref="B46:L46"/>
    <mergeCell ref="B61:L61"/>
    <mergeCell ref="B42:L42"/>
    <mergeCell ref="B38:L38"/>
    <mergeCell ref="B39:B40"/>
    <mergeCell ref="B41:L41"/>
    <mergeCell ref="B45:L45"/>
    <mergeCell ref="B50:L50"/>
    <mergeCell ref="B43:B44"/>
    <mergeCell ref="B18:L18"/>
    <mergeCell ref="B22:L22"/>
    <mergeCell ref="B23:L23"/>
    <mergeCell ref="B25:B26"/>
    <mergeCell ref="B24:L24"/>
    <mergeCell ref="B11:L11"/>
    <mergeCell ref="A12:A16"/>
    <mergeCell ref="B12:B13"/>
    <mergeCell ref="B14:B15"/>
    <mergeCell ref="B16:B17"/>
    <mergeCell ref="B47:B48"/>
    <mergeCell ref="B51:L51"/>
    <mergeCell ref="B52:L52"/>
    <mergeCell ref="B53:B54"/>
    <mergeCell ref="B56:L56"/>
    <mergeCell ref="B69:L69"/>
    <mergeCell ref="B60:L60"/>
    <mergeCell ref="B64:L64"/>
    <mergeCell ref="B65:L65"/>
    <mergeCell ref="B66:L66"/>
    <mergeCell ref="B67:B68"/>
  </mergeCells>
  <pageMargins left="0.35433070866141736" right="0.23622047244094491" top="0.27559055118110237" bottom="0.27559055118110237" header="0.27559055118110237" footer="0.23622047244094491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6"/>
  <sheetViews>
    <sheetView zoomScale="70" zoomScaleNormal="70" workbookViewId="0">
      <selection activeCell="D46" sqref="D46"/>
    </sheetView>
  </sheetViews>
  <sheetFormatPr defaultRowHeight="15"/>
  <cols>
    <col min="1" max="1" width="62.28515625" customWidth="1"/>
    <col min="2" max="2" width="10" customWidth="1"/>
    <col min="3" max="3" width="9.140625" customWidth="1"/>
    <col min="4" max="4" width="9.7109375" customWidth="1"/>
  </cols>
  <sheetData>
    <row r="1" spans="1:4" ht="18.75">
      <c r="A1" s="285" t="s">
        <v>67</v>
      </c>
      <c r="B1" s="285"/>
      <c r="C1" s="285"/>
      <c r="D1" s="285"/>
    </row>
    <row r="2" spans="1:4">
      <c r="A2" s="286" t="s">
        <v>68</v>
      </c>
      <c r="B2" s="287"/>
      <c r="C2" s="287"/>
      <c r="D2" s="287"/>
    </row>
    <row r="3" spans="1:4">
      <c r="A3" s="286" t="s">
        <v>69</v>
      </c>
      <c r="B3" s="287"/>
      <c r="C3" s="287"/>
      <c r="D3" s="287"/>
    </row>
    <row r="4" spans="1:4" ht="30">
      <c r="A4" s="74" t="s">
        <v>71</v>
      </c>
      <c r="B4" s="73"/>
      <c r="C4" s="73"/>
      <c r="D4" s="73"/>
    </row>
    <row r="5" spans="1:4">
      <c r="A5" s="72"/>
      <c r="B5" s="73"/>
      <c r="C5" s="73"/>
      <c r="D5" s="73"/>
    </row>
    <row r="6" spans="1:4">
      <c r="A6" s="72"/>
      <c r="B6" s="73"/>
      <c r="C6" s="73"/>
      <c r="D6" s="73"/>
    </row>
    <row r="7" spans="1:4" ht="15" customHeight="1">
      <c r="A7" s="288" t="s">
        <v>70</v>
      </c>
      <c r="B7" s="288"/>
      <c r="C7" s="288"/>
      <c r="D7" s="75"/>
    </row>
    <row r="8" spans="1:4" ht="7.5" customHeight="1">
      <c r="A8" s="288"/>
      <c r="B8" s="288"/>
      <c r="C8" s="288"/>
      <c r="D8" s="75"/>
    </row>
    <row r="9" spans="1:4" ht="18.75">
      <c r="A9" s="361" t="s">
        <v>91</v>
      </c>
      <c r="B9" s="361"/>
      <c r="C9" s="361"/>
      <c r="D9" s="361"/>
    </row>
    <row r="10" spans="1:4" ht="15" customHeight="1">
      <c r="A10" s="356"/>
      <c r="B10" s="356"/>
      <c r="C10" s="356"/>
      <c r="D10" s="356"/>
    </row>
    <row r="11" spans="1:4" hidden="1"/>
    <row r="12" spans="1:4" ht="28.5" customHeight="1">
      <c r="A12" s="49" t="s">
        <v>46</v>
      </c>
      <c r="B12" s="357" t="s">
        <v>102</v>
      </c>
      <c r="C12" s="357"/>
      <c r="D12" s="88" t="s">
        <v>103</v>
      </c>
    </row>
    <row r="13" spans="1:4" ht="162.75" customHeight="1">
      <c r="A13" s="52" t="s">
        <v>118</v>
      </c>
      <c r="B13" s="358">
        <v>530</v>
      </c>
      <c r="C13" s="359"/>
      <c r="D13" s="104">
        <v>640</v>
      </c>
    </row>
    <row r="14" spans="1:4" ht="393" customHeight="1">
      <c r="A14" s="53" t="s">
        <v>66</v>
      </c>
      <c r="B14" s="360">
        <v>1085</v>
      </c>
      <c r="C14" s="360"/>
      <c r="D14" s="87">
        <v>1295</v>
      </c>
    </row>
    <row r="15" spans="1:4" ht="40.5" customHeight="1">
      <c r="A15" s="130" t="s">
        <v>46</v>
      </c>
      <c r="B15" s="357" t="s">
        <v>102</v>
      </c>
      <c r="C15" s="357"/>
      <c r="D15" s="131" t="s">
        <v>103</v>
      </c>
    </row>
    <row r="16" spans="1:4" ht="137.25" customHeight="1">
      <c r="A16" s="53" t="s">
        <v>135</v>
      </c>
      <c r="B16" s="275">
        <v>2065</v>
      </c>
      <c r="C16" s="277"/>
      <c r="D16" s="130">
        <v>2430</v>
      </c>
    </row>
    <row r="17" spans="1:5" ht="125.25" customHeight="1">
      <c r="A17" s="53" t="s">
        <v>76</v>
      </c>
      <c r="B17" s="360">
        <v>485</v>
      </c>
      <c r="C17" s="360"/>
      <c r="D17" s="87">
        <v>585</v>
      </c>
    </row>
    <row r="18" spans="1:5" ht="0.75" customHeight="1">
      <c r="A18" s="100"/>
      <c r="B18" s="101"/>
      <c r="C18" s="101"/>
      <c r="D18" s="101"/>
    </row>
    <row r="19" spans="1:5" ht="30.75" hidden="1" customHeight="1"/>
    <row r="20" spans="1:5" ht="130.5" customHeight="1">
      <c r="A20" s="53" t="s">
        <v>77</v>
      </c>
      <c r="B20" s="275">
        <v>465</v>
      </c>
      <c r="C20" s="277"/>
      <c r="D20" s="87">
        <v>555</v>
      </c>
    </row>
    <row r="21" spans="1:5" ht="129.75" customHeight="1">
      <c r="A21" s="53" t="s">
        <v>78</v>
      </c>
      <c r="B21" s="360">
        <v>6520</v>
      </c>
      <c r="C21" s="360"/>
      <c r="D21" s="87">
        <v>555</v>
      </c>
    </row>
    <row r="22" spans="1:5" ht="134.25" customHeight="1">
      <c r="A22" s="53" t="s">
        <v>79</v>
      </c>
      <c r="B22" s="360">
        <v>465</v>
      </c>
      <c r="C22" s="360"/>
      <c r="D22" s="87">
        <v>555</v>
      </c>
    </row>
    <row r="23" spans="1:5" ht="36.75" customHeight="1">
      <c r="A23" s="100"/>
      <c r="B23" s="95"/>
      <c r="C23" s="95"/>
      <c r="D23" s="93"/>
    </row>
    <row r="24" spans="1:5" ht="50.25" customHeight="1">
      <c r="A24" s="130" t="s">
        <v>46</v>
      </c>
      <c r="B24" s="357" t="s">
        <v>102</v>
      </c>
      <c r="C24" s="357"/>
      <c r="D24" s="131" t="s">
        <v>103</v>
      </c>
    </row>
    <row r="25" spans="1:5" ht="140.25" customHeight="1">
      <c r="A25" s="48" t="s">
        <v>80</v>
      </c>
      <c r="B25" s="357">
        <v>465</v>
      </c>
      <c r="C25" s="357"/>
      <c r="D25" s="90">
        <v>555</v>
      </c>
    </row>
    <row r="26" spans="1:5" s="51" customFormat="1" ht="0.75" hidden="1" customHeight="1">
      <c r="A26" s="100"/>
      <c r="B26" s="95"/>
      <c r="C26" s="95"/>
      <c r="D26" s="93"/>
    </row>
    <row r="27" spans="1:5" s="51" customFormat="1" ht="3.75" hidden="1" customHeight="1">
      <c r="A27" s="138"/>
      <c r="B27" s="138"/>
      <c r="C27" s="138"/>
      <c r="D27" s="138"/>
      <c r="E27" s="137"/>
    </row>
    <row r="28" spans="1:5" ht="137.25" customHeight="1">
      <c r="A28" s="53" t="s">
        <v>81</v>
      </c>
      <c r="B28" s="360">
        <v>440</v>
      </c>
      <c r="C28" s="360"/>
      <c r="D28" s="87">
        <v>530</v>
      </c>
    </row>
    <row r="29" spans="1:5" ht="123" customHeight="1">
      <c r="A29" s="53" t="s">
        <v>82</v>
      </c>
      <c r="B29" s="360">
        <v>420</v>
      </c>
      <c r="C29" s="360"/>
      <c r="D29" s="87">
        <v>505</v>
      </c>
    </row>
    <row r="30" spans="1:5" ht="2.25" customHeight="1">
      <c r="A30" s="279"/>
      <c r="B30" s="279"/>
      <c r="C30" s="279"/>
      <c r="D30" s="279"/>
    </row>
    <row r="31" spans="1:5" ht="267" customHeight="1">
      <c r="A31" s="53" t="s">
        <v>82</v>
      </c>
      <c r="B31" s="360">
        <v>420</v>
      </c>
      <c r="C31" s="360"/>
      <c r="D31" s="87">
        <v>405</v>
      </c>
    </row>
    <row r="32" spans="1:5" ht="50.25" customHeight="1">
      <c r="A32" s="130" t="s">
        <v>46</v>
      </c>
      <c r="B32" s="357" t="s">
        <v>102</v>
      </c>
      <c r="C32" s="357"/>
      <c r="D32" s="131" t="s">
        <v>103</v>
      </c>
    </row>
    <row r="33" spans="1:4" ht="187.5" customHeight="1">
      <c r="A33" s="53" t="s">
        <v>83</v>
      </c>
      <c r="B33" s="357">
        <v>400</v>
      </c>
      <c r="C33" s="357"/>
      <c r="D33" s="87">
        <v>480</v>
      </c>
    </row>
    <row r="34" spans="1:4" ht="225" customHeight="1">
      <c r="A34" s="52" t="s">
        <v>61</v>
      </c>
      <c r="B34" s="357">
        <v>310</v>
      </c>
      <c r="C34" s="357"/>
      <c r="D34" s="87">
        <v>330</v>
      </c>
    </row>
    <row r="35" spans="1:4" ht="117.75" customHeight="1">
      <c r="A35" s="52" t="s">
        <v>62</v>
      </c>
      <c r="B35" s="357">
        <v>1845</v>
      </c>
      <c r="C35" s="357"/>
      <c r="D35" s="87">
        <v>2210</v>
      </c>
    </row>
    <row r="36" spans="1:4" ht="36.75" customHeight="1">
      <c r="A36" s="52" t="s">
        <v>64</v>
      </c>
      <c r="B36" s="357">
        <v>2150</v>
      </c>
      <c r="C36" s="357"/>
      <c r="D36" s="87">
        <v>2580</v>
      </c>
    </row>
    <row r="37" spans="1:4" ht="114.75" customHeight="1">
      <c r="A37" s="52" t="s">
        <v>137</v>
      </c>
      <c r="B37" s="358" t="s">
        <v>248</v>
      </c>
      <c r="C37" s="359"/>
      <c r="D37" s="131" t="s">
        <v>249</v>
      </c>
    </row>
    <row r="38" spans="1:4" ht="22.5" customHeight="1">
      <c r="A38" s="68"/>
      <c r="B38" s="93"/>
      <c r="C38" s="93"/>
      <c r="D38" s="93"/>
    </row>
    <row r="39" spans="1:4" ht="6.75" customHeight="1">
      <c r="A39" s="68"/>
      <c r="B39" s="93"/>
      <c r="C39" s="93"/>
      <c r="D39" s="93"/>
    </row>
    <row r="40" spans="1:4" ht="55.5" customHeight="1">
      <c r="A40" s="87" t="s">
        <v>46</v>
      </c>
      <c r="B40" s="357" t="s">
        <v>102</v>
      </c>
      <c r="C40" s="357"/>
      <c r="D40" s="88" t="s">
        <v>103</v>
      </c>
    </row>
    <row r="41" spans="1:4" ht="135" customHeight="1">
      <c r="A41" s="53" t="s">
        <v>85</v>
      </c>
      <c r="B41" s="357" t="s">
        <v>250</v>
      </c>
      <c r="C41" s="357"/>
      <c r="D41" s="87" t="s">
        <v>251</v>
      </c>
    </row>
    <row r="42" spans="1:4" ht="157.5" customHeight="1">
      <c r="A42" s="53" t="s">
        <v>84</v>
      </c>
      <c r="B42" s="357" t="s">
        <v>252</v>
      </c>
      <c r="C42" s="357"/>
      <c r="D42" s="87" t="s">
        <v>253</v>
      </c>
    </row>
    <row r="43" spans="1:4" ht="150" customHeight="1">
      <c r="A43" s="52" t="s">
        <v>60</v>
      </c>
      <c r="B43" s="357">
        <v>2585</v>
      </c>
      <c r="C43" s="357"/>
      <c r="D43" s="87">
        <v>3105</v>
      </c>
    </row>
    <row r="44" spans="1:4" ht="224.25" customHeight="1">
      <c r="A44" s="53" t="s">
        <v>63</v>
      </c>
      <c r="B44" s="358" t="s">
        <v>254</v>
      </c>
      <c r="C44" s="359"/>
      <c r="D44" s="131" t="s">
        <v>255</v>
      </c>
    </row>
    <row r="45" spans="1:4" ht="56.25" customHeight="1">
      <c r="A45" s="130" t="s">
        <v>46</v>
      </c>
      <c r="B45" s="357" t="s">
        <v>102</v>
      </c>
      <c r="C45" s="357"/>
      <c r="D45" s="131" t="s">
        <v>103</v>
      </c>
    </row>
    <row r="46" spans="1:4" ht="132" customHeight="1">
      <c r="A46" s="53" t="s">
        <v>136</v>
      </c>
      <c r="B46" s="358" t="s">
        <v>256</v>
      </c>
      <c r="C46" s="359"/>
      <c r="D46" s="140" t="s">
        <v>257</v>
      </c>
    </row>
  </sheetData>
  <sheetProtection password="CC21" sheet="1" objects="1" scenarios="1"/>
  <mergeCells count="34">
    <mergeCell ref="B40:C40"/>
    <mergeCell ref="A30:D30"/>
    <mergeCell ref="B16:C16"/>
    <mergeCell ref="B46:C46"/>
    <mergeCell ref="B37:C37"/>
    <mergeCell ref="B24:C24"/>
    <mergeCell ref="B32:C32"/>
    <mergeCell ref="B45:C45"/>
    <mergeCell ref="B42:C42"/>
    <mergeCell ref="B43:C43"/>
    <mergeCell ref="B44:C44"/>
    <mergeCell ref="B41:C41"/>
    <mergeCell ref="B33:C33"/>
    <mergeCell ref="B17:C17"/>
    <mergeCell ref="B20:C20"/>
    <mergeCell ref="B21:C21"/>
    <mergeCell ref="A1:D1"/>
    <mergeCell ref="A2:D2"/>
    <mergeCell ref="A3:D3"/>
    <mergeCell ref="A7:C8"/>
    <mergeCell ref="A9:D9"/>
    <mergeCell ref="A10:D10"/>
    <mergeCell ref="B34:C34"/>
    <mergeCell ref="B35:C35"/>
    <mergeCell ref="B36:C36"/>
    <mergeCell ref="B13:C13"/>
    <mergeCell ref="B14:C14"/>
    <mergeCell ref="B28:C28"/>
    <mergeCell ref="B29:C29"/>
    <mergeCell ref="B31:C31"/>
    <mergeCell ref="B12:C12"/>
    <mergeCell ref="B15:C15"/>
    <mergeCell ref="B22:C22"/>
    <mergeCell ref="B25:C25"/>
  </mergeCells>
  <pageMargins left="0.25" right="0.25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37"/>
  <sheetViews>
    <sheetView topLeftCell="B1" workbookViewId="0">
      <selection activeCell="F24" sqref="F24"/>
    </sheetView>
  </sheetViews>
  <sheetFormatPr defaultRowHeight="15"/>
  <cols>
    <col min="1" max="1" width="0" hidden="1" customWidth="1"/>
    <col min="2" max="2" width="40.85546875" customWidth="1"/>
    <col min="3" max="3" width="12.85546875" hidden="1" customWidth="1"/>
    <col min="4" max="4" width="11.42578125" hidden="1" customWidth="1"/>
    <col min="5" max="5" width="11.7109375" hidden="1" customWidth="1"/>
    <col min="6" max="6" width="16.7109375" customWidth="1"/>
  </cols>
  <sheetData>
    <row r="1" spans="1:13" ht="21" customHeight="1">
      <c r="B1" s="285" t="s">
        <v>67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</row>
    <row r="2" spans="1:13" ht="21" customHeight="1">
      <c r="B2" s="286" t="s">
        <v>68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1:13" ht="21" customHeight="1">
      <c r="B3" s="286" t="s">
        <v>69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</row>
    <row r="4" spans="1:13" ht="21" customHeight="1">
      <c r="B4" s="64" t="s">
        <v>71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1:13" ht="21" customHeight="1">
      <c r="B5" s="71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</row>
    <row r="6" spans="1:13" ht="0.75" customHeight="1">
      <c r="B6" s="71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1:13" ht="20.25" customHeight="1">
      <c r="B7" s="288" t="s">
        <v>70</v>
      </c>
      <c r="C7" s="288"/>
      <c r="D7" s="288"/>
      <c r="E7" s="288"/>
      <c r="F7" s="288"/>
      <c r="G7" s="288"/>
      <c r="H7" s="75"/>
      <c r="I7" s="75"/>
      <c r="J7" s="75"/>
      <c r="K7" s="75"/>
      <c r="L7" s="75"/>
      <c r="M7" s="75"/>
    </row>
    <row r="8" spans="1:13" ht="6" hidden="1" customHeight="1">
      <c r="B8" s="288"/>
      <c r="C8" s="288"/>
      <c r="D8" s="288"/>
      <c r="E8" s="288"/>
      <c r="F8" s="288"/>
      <c r="G8" s="288"/>
      <c r="H8" s="75"/>
      <c r="I8" s="75"/>
      <c r="J8" s="75"/>
      <c r="K8" s="75"/>
      <c r="L8" s="75"/>
      <c r="M8" s="75"/>
    </row>
    <row r="9" spans="1:13" ht="44.25" customHeight="1">
      <c r="B9" s="364" t="s">
        <v>53</v>
      </c>
      <c r="C9" s="12" t="s">
        <v>16</v>
      </c>
      <c r="D9" s="12" t="s">
        <v>26</v>
      </c>
      <c r="E9" s="12" t="s">
        <v>27</v>
      </c>
      <c r="F9" s="362" t="s">
        <v>52</v>
      </c>
    </row>
    <row r="10" spans="1:13" ht="15" customHeight="1">
      <c r="B10" s="365"/>
      <c r="C10" s="26">
        <v>45</v>
      </c>
      <c r="D10" s="26"/>
      <c r="E10" s="26"/>
      <c r="F10" s="363"/>
    </row>
    <row r="11" spans="1:13" ht="24.75" customHeight="1" thickBot="1">
      <c r="B11" s="54" t="s">
        <v>54</v>
      </c>
      <c r="C11" s="26"/>
      <c r="D11" s="26"/>
      <c r="E11" s="26"/>
      <c r="F11" s="12">
        <v>330</v>
      </c>
    </row>
    <row r="12" spans="1:13" ht="24.95" customHeight="1" thickBot="1">
      <c r="A12" s="304" t="s">
        <v>8</v>
      </c>
      <c r="B12" s="63" t="s">
        <v>17</v>
      </c>
      <c r="C12" s="13">
        <v>65</v>
      </c>
      <c r="D12" s="14">
        <v>3.2</v>
      </c>
      <c r="E12" s="15">
        <f>D12*E8</f>
        <v>0</v>
      </c>
      <c r="F12" s="61">
        <v>410</v>
      </c>
    </row>
    <row r="13" spans="1:13" ht="24.95" customHeight="1" thickBot="1">
      <c r="A13" s="304"/>
      <c r="B13" s="63" t="s">
        <v>18</v>
      </c>
      <c r="C13" s="16">
        <v>70</v>
      </c>
      <c r="D13" s="17">
        <v>3.66</v>
      </c>
      <c r="E13" s="15">
        <f>D13*E8</f>
        <v>0</v>
      </c>
      <c r="F13" s="61">
        <v>440</v>
      </c>
    </row>
    <row r="14" spans="1:13" ht="24.95" customHeight="1" thickBot="1">
      <c r="A14" s="304"/>
      <c r="B14" s="63" t="s">
        <v>19</v>
      </c>
      <c r="C14" s="16">
        <v>80</v>
      </c>
      <c r="D14" s="17">
        <v>4.0999999999999996</v>
      </c>
      <c r="E14" s="15">
        <f>D14*E8</f>
        <v>0</v>
      </c>
      <c r="F14" s="20">
        <v>465</v>
      </c>
    </row>
    <row r="15" spans="1:13" ht="24.95" customHeight="1" thickBot="1">
      <c r="A15" s="304"/>
      <c r="B15" s="54" t="s">
        <v>51</v>
      </c>
      <c r="C15" s="18">
        <v>80</v>
      </c>
      <c r="D15" s="19">
        <v>7.7</v>
      </c>
      <c r="E15" s="15">
        <f>D15*E8</f>
        <v>0</v>
      </c>
      <c r="F15" s="62">
        <v>605</v>
      </c>
    </row>
    <row r="16" spans="1:13" ht="24.95" customHeight="1" thickBot="1">
      <c r="B16" s="63" t="s">
        <v>22</v>
      </c>
      <c r="C16" s="13">
        <v>80</v>
      </c>
      <c r="D16" s="14">
        <v>7.6</v>
      </c>
      <c r="E16" s="15">
        <f>D16*E8</f>
        <v>0</v>
      </c>
      <c r="F16" s="61">
        <v>605</v>
      </c>
    </row>
    <row r="17" spans="2:10" ht="24.95" customHeight="1" thickBot="1">
      <c r="B17" s="63" t="s">
        <v>23</v>
      </c>
      <c r="C17" s="16">
        <v>90</v>
      </c>
      <c r="D17" s="17">
        <v>6.9</v>
      </c>
      <c r="E17" s="15">
        <f>D17*E8</f>
        <v>0</v>
      </c>
      <c r="F17" s="20">
        <v>660</v>
      </c>
    </row>
    <row r="18" spans="2:10" ht="24.95" customHeight="1" thickBot="1">
      <c r="B18" s="63" t="s">
        <v>55</v>
      </c>
      <c r="C18" s="18">
        <v>90</v>
      </c>
      <c r="D18" s="19">
        <v>10.5</v>
      </c>
      <c r="E18" s="15">
        <f>D18*E8</f>
        <v>0</v>
      </c>
      <c r="F18" s="62">
        <v>715</v>
      </c>
    </row>
    <row r="19" spans="2:10" ht="24.95" customHeight="1" thickBot="1">
      <c r="B19" s="55" t="s">
        <v>24</v>
      </c>
      <c r="C19" s="13">
        <v>80</v>
      </c>
      <c r="D19" s="14">
        <v>6.2</v>
      </c>
      <c r="E19" s="15">
        <f>D19*E8</f>
        <v>0</v>
      </c>
      <c r="F19" s="20">
        <v>550</v>
      </c>
    </row>
    <row r="20" spans="2:10" ht="24.95" customHeight="1" thickBot="1">
      <c r="B20" s="63" t="s">
        <v>25</v>
      </c>
      <c r="C20" s="16">
        <v>90</v>
      </c>
      <c r="D20" s="17">
        <v>5.5</v>
      </c>
      <c r="E20" s="15">
        <f>D20*E8</f>
        <v>0</v>
      </c>
      <c r="F20" s="20">
        <v>605</v>
      </c>
    </row>
    <row r="21" spans="2:10" ht="24.95" customHeight="1" thickBot="1">
      <c r="B21" s="54" t="s">
        <v>56</v>
      </c>
      <c r="C21" s="18">
        <v>90</v>
      </c>
      <c r="D21" s="19">
        <v>9.1</v>
      </c>
      <c r="E21" s="15">
        <f>D21*E8</f>
        <v>0</v>
      </c>
      <c r="F21" s="62">
        <v>660</v>
      </c>
    </row>
    <row r="22" spans="2:10" ht="24.95" customHeight="1" thickBot="1">
      <c r="B22" s="63" t="s">
        <v>20</v>
      </c>
      <c r="C22" s="13">
        <v>55</v>
      </c>
      <c r="D22" s="14">
        <v>1.5</v>
      </c>
      <c r="E22" s="15">
        <f>D22*E8</f>
        <v>0</v>
      </c>
      <c r="F22" s="61">
        <v>330</v>
      </c>
    </row>
    <row r="23" spans="2:10" ht="24.95" customHeight="1" thickBot="1">
      <c r="B23" s="55" t="s">
        <v>28</v>
      </c>
      <c r="C23" s="24">
        <v>55</v>
      </c>
      <c r="D23" s="25">
        <v>2</v>
      </c>
      <c r="E23" s="15">
        <f>D23*E8</f>
        <v>0</v>
      </c>
      <c r="F23" s="61">
        <v>410</v>
      </c>
    </row>
    <row r="24" spans="2:10" ht="29.25" customHeight="1">
      <c r="B24" s="63" t="s">
        <v>21</v>
      </c>
      <c r="C24" s="16">
        <v>55</v>
      </c>
      <c r="D24" s="20">
        <v>3</v>
      </c>
      <c r="E24" s="15">
        <f>D24*E8</f>
        <v>0</v>
      </c>
      <c r="F24" s="20">
        <v>410</v>
      </c>
    </row>
    <row r="25" spans="2:10" ht="14.25" hidden="1" customHeight="1">
      <c r="B25" s="68"/>
      <c r="C25" s="69"/>
      <c r="D25" s="67"/>
      <c r="E25" s="67"/>
      <c r="F25" s="67"/>
    </row>
    <row r="26" spans="2:10" ht="21" customHeight="1">
      <c r="B26" s="368" t="s">
        <v>59</v>
      </c>
      <c r="C26" s="368"/>
      <c r="D26" s="368"/>
      <c r="E26" s="368"/>
      <c r="F26" s="368"/>
      <c r="G26" s="368"/>
      <c r="H26" s="368"/>
      <c r="I26" s="368"/>
      <c r="J26" s="368"/>
    </row>
    <row r="27" spans="2:10" ht="30.75" customHeight="1">
      <c r="B27" s="367" t="s">
        <v>41</v>
      </c>
      <c r="C27" s="367"/>
      <c r="D27" s="367"/>
      <c r="E27" s="367"/>
      <c r="F27" s="367"/>
      <c r="G27" s="367"/>
      <c r="H27" s="367"/>
      <c r="I27" s="367"/>
      <c r="J27" s="367"/>
    </row>
    <row r="28" spans="2:10" ht="34.5" customHeight="1">
      <c r="B28" s="366" t="s">
        <v>86</v>
      </c>
      <c r="C28" s="366"/>
      <c r="D28" s="366"/>
      <c r="E28" s="366"/>
      <c r="F28" s="366"/>
      <c r="G28" s="366"/>
      <c r="H28" s="366"/>
      <c r="I28" s="366"/>
      <c r="J28" s="366"/>
    </row>
    <row r="29" spans="2:10" ht="18.75" hidden="1" customHeight="1">
      <c r="B29" s="366"/>
      <c r="C29" s="366"/>
      <c r="D29" s="366"/>
      <c r="E29" s="366"/>
      <c r="F29" s="366"/>
      <c r="G29" s="366"/>
      <c r="H29" s="366"/>
      <c r="I29" s="366"/>
      <c r="J29" s="366"/>
    </row>
    <row r="30" spans="2:10" ht="18.75" customHeight="1">
      <c r="B30" s="68"/>
      <c r="C30" s="69"/>
      <c r="D30" s="67"/>
      <c r="E30" s="67"/>
      <c r="F30" s="69"/>
    </row>
    <row r="31" spans="2:10" ht="18.75" customHeight="1">
      <c r="B31" s="68"/>
      <c r="C31" s="69"/>
      <c r="D31" s="67"/>
      <c r="E31" s="67"/>
      <c r="F31" s="69"/>
    </row>
    <row r="32" spans="2:10" ht="18.75" customHeight="1">
      <c r="B32" s="68"/>
      <c r="C32" s="69">
        <v>100</v>
      </c>
      <c r="D32" s="67">
        <v>18.5</v>
      </c>
      <c r="E32" s="67">
        <f>D32*E8</f>
        <v>0</v>
      </c>
      <c r="F32" s="67"/>
    </row>
    <row r="33" spans="2:10" ht="17.25" customHeight="1">
      <c r="B33" s="145"/>
      <c r="C33" s="145"/>
      <c r="D33" s="145"/>
      <c r="E33" s="145"/>
      <c r="F33" s="145"/>
      <c r="G33" s="145"/>
      <c r="H33" s="145"/>
      <c r="I33" s="145"/>
      <c r="J33" s="145"/>
    </row>
    <row r="34" spans="2:10" ht="15" customHeight="1"/>
    <row r="35" spans="2:10" ht="24.75" customHeight="1"/>
    <row r="36" spans="2:10">
      <c r="B36" s="146"/>
      <c r="C36" s="146"/>
      <c r="D36" s="146"/>
      <c r="E36" s="146"/>
      <c r="F36" s="146"/>
      <c r="G36" s="146"/>
      <c r="H36" s="146"/>
      <c r="I36" s="146"/>
      <c r="J36" s="146"/>
    </row>
    <row r="37" spans="2:10">
      <c r="B37" s="146"/>
      <c r="C37" s="146"/>
      <c r="D37" s="146"/>
      <c r="E37" s="146"/>
      <c r="F37" s="146"/>
      <c r="G37" s="146"/>
      <c r="H37" s="146"/>
      <c r="I37" s="146"/>
      <c r="J37" s="146"/>
    </row>
  </sheetData>
  <sheetProtection password="CC21" sheet="1" objects="1" scenarios="1"/>
  <mergeCells count="10">
    <mergeCell ref="A12:A15"/>
    <mergeCell ref="F9:F10"/>
    <mergeCell ref="B9:B10"/>
    <mergeCell ref="B28:J29"/>
    <mergeCell ref="B1:M1"/>
    <mergeCell ref="B2:M2"/>
    <mergeCell ref="B3:M3"/>
    <mergeCell ref="B7:G8"/>
    <mergeCell ref="B27:J27"/>
    <mergeCell ref="B26:J26"/>
  </mergeCells>
  <pageMargins left="0.25" right="0.25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51"/>
  <sheetViews>
    <sheetView topLeftCell="B1" workbookViewId="0">
      <selection activeCell="C14" sqref="C14"/>
    </sheetView>
  </sheetViews>
  <sheetFormatPr defaultRowHeight="15"/>
  <cols>
    <col min="1" max="1" width="0" hidden="1" customWidth="1"/>
    <col min="2" max="2" width="36" customWidth="1"/>
    <col min="3" max="3" width="13.7109375" customWidth="1"/>
    <col min="4" max="4" width="12.85546875" hidden="1" customWidth="1"/>
    <col min="5" max="5" width="9.7109375" hidden="1" customWidth="1"/>
    <col min="6" max="6" width="15.42578125" customWidth="1"/>
    <col min="7" max="7" width="11.85546875" hidden="1" customWidth="1"/>
    <col min="8" max="8" width="2.5703125" hidden="1" customWidth="1"/>
    <col min="9" max="9" width="11.28515625" customWidth="1"/>
    <col min="10" max="10" width="11.85546875" hidden="1" customWidth="1"/>
    <col min="11" max="11" width="10.140625" hidden="1" customWidth="1"/>
    <col min="12" max="12" width="12" customWidth="1"/>
  </cols>
  <sheetData>
    <row r="1" spans="1:13" ht="18.75">
      <c r="B1" s="285" t="s">
        <v>67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</row>
    <row r="2" spans="1:13">
      <c r="B2" s="286" t="s">
        <v>68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1:13">
      <c r="B3" s="286" t="s">
        <v>69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</row>
    <row r="4" spans="1:13" ht="30">
      <c r="B4" s="94" t="s">
        <v>71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1:13">
      <c r="B5" s="105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</row>
    <row r="6" spans="1:13">
      <c r="B6" s="105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>
      <c r="B7" s="288" t="s">
        <v>70</v>
      </c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</row>
    <row r="8" spans="1:13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</row>
    <row r="9" spans="1:13" ht="45.75" thickBot="1">
      <c r="B9" s="111" t="s">
        <v>46</v>
      </c>
      <c r="C9" s="150"/>
      <c r="D9" s="109" t="s">
        <v>5</v>
      </c>
      <c r="E9" s="114" t="s">
        <v>3</v>
      </c>
      <c r="F9" s="139" t="s">
        <v>122</v>
      </c>
      <c r="G9" s="110"/>
      <c r="H9" s="110"/>
      <c r="I9" s="110"/>
      <c r="J9" s="110"/>
      <c r="K9" s="110"/>
      <c r="L9" s="142"/>
    </row>
    <row r="10" spans="1:13" ht="34.5" customHeight="1">
      <c r="B10" s="400" t="s">
        <v>140</v>
      </c>
      <c r="C10" s="313"/>
      <c r="D10" s="313"/>
      <c r="E10" s="313"/>
      <c r="F10" s="313"/>
      <c r="G10" s="313"/>
      <c r="H10" s="313"/>
      <c r="I10" s="313"/>
      <c r="J10" s="313"/>
      <c r="K10" s="313"/>
      <c r="L10" s="314"/>
    </row>
    <row r="11" spans="1:13" ht="51" customHeight="1">
      <c r="B11" s="306"/>
      <c r="C11" s="152" t="s">
        <v>123</v>
      </c>
      <c r="D11" s="1">
        <v>447</v>
      </c>
      <c r="E11" s="1">
        <f>0.05*E1</f>
        <v>0</v>
      </c>
      <c r="F11" s="21" t="s">
        <v>124</v>
      </c>
      <c r="G11" s="3">
        <v>406</v>
      </c>
      <c r="H11" s="3">
        <f>0.05*E2</f>
        <v>0</v>
      </c>
      <c r="I11" s="152" t="s">
        <v>125</v>
      </c>
      <c r="J11" s="4">
        <v>536</v>
      </c>
      <c r="K11" s="4">
        <f>0.05*E7</f>
        <v>0</v>
      </c>
      <c r="L11" s="21" t="s">
        <v>258</v>
      </c>
    </row>
    <row r="12" spans="1:13" ht="45" customHeight="1">
      <c r="A12" s="304" t="s">
        <v>8</v>
      </c>
      <c r="B12" s="401"/>
      <c r="C12" s="152">
        <v>1210</v>
      </c>
      <c r="D12" s="1">
        <v>585</v>
      </c>
      <c r="E12" s="1">
        <f>0.05*E1</f>
        <v>0</v>
      </c>
      <c r="F12" s="20">
        <v>1400</v>
      </c>
      <c r="G12" s="3">
        <v>536</v>
      </c>
      <c r="H12" s="3">
        <f>0.05*E2</f>
        <v>0</v>
      </c>
      <c r="I12" s="21">
        <v>1210</v>
      </c>
      <c r="J12" s="4">
        <v>702</v>
      </c>
      <c r="K12" s="4">
        <f>0.05*E7</f>
        <v>0</v>
      </c>
      <c r="L12" s="20">
        <v>1300</v>
      </c>
    </row>
    <row r="13" spans="1:13">
      <c r="A13" s="304"/>
      <c r="B13" s="401"/>
      <c r="C13" s="152"/>
      <c r="D13" s="1">
        <v>286</v>
      </c>
      <c r="E13" s="2">
        <f>0.035*E1</f>
        <v>0</v>
      </c>
      <c r="F13" s="20"/>
      <c r="G13" s="3">
        <v>286</v>
      </c>
      <c r="H13" s="3">
        <f>0.035*E2</f>
        <v>0</v>
      </c>
      <c r="I13" s="21"/>
      <c r="J13" s="4">
        <v>343</v>
      </c>
      <c r="K13" s="4">
        <f>0.035*E7</f>
        <v>0</v>
      </c>
      <c r="L13" s="238"/>
    </row>
    <row r="14" spans="1:13" ht="26.25" customHeight="1">
      <c r="A14" s="304"/>
      <c r="B14" s="307"/>
      <c r="C14" s="152"/>
      <c r="D14" s="1">
        <v>322</v>
      </c>
      <c r="E14" s="2">
        <f>0.035*E1</f>
        <v>0</v>
      </c>
      <c r="F14" s="20"/>
      <c r="G14" s="3">
        <v>322</v>
      </c>
      <c r="H14" s="3">
        <f>0.035*E2</f>
        <v>0</v>
      </c>
      <c r="I14" s="21"/>
      <c r="J14" s="4">
        <v>386</v>
      </c>
      <c r="K14" s="4">
        <f>0.035*E7</f>
        <v>0</v>
      </c>
      <c r="L14" s="171"/>
    </row>
    <row r="15" spans="1:13" ht="36" customHeight="1">
      <c r="A15" s="304"/>
      <c r="B15" s="275" t="s">
        <v>126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7"/>
    </row>
    <row r="16" spans="1:13" ht="45.75" customHeight="1">
      <c r="A16" s="304"/>
      <c r="B16" s="374"/>
      <c r="C16" s="152" t="s">
        <v>123</v>
      </c>
      <c r="D16" s="51"/>
      <c r="E16" s="51"/>
      <c r="F16" s="172"/>
      <c r="G16" s="51"/>
      <c r="H16" s="51"/>
      <c r="I16" s="172"/>
      <c r="J16" s="51"/>
      <c r="K16" s="51"/>
      <c r="L16" s="112"/>
    </row>
    <row r="17" spans="1:12" ht="58.5" hidden="1" customHeight="1">
      <c r="A17" s="107"/>
      <c r="B17" s="375"/>
      <c r="C17" s="152" t="s">
        <v>123</v>
      </c>
      <c r="D17" s="1">
        <v>447</v>
      </c>
      <c r="E17" s="1">
        <f>0.05*E7</f>
        <v>0</v>
      </c>
      <c r="F17" s="21"/>
      <c r="G17" s="3">
        <v>406</v>
      </c>
      <c r="H17" s="3">
        <f>0.05*E8</f>
        <v>0</v>
      </c>
      <c r="I17" s="158"/>
      <c r="J17" s="4">
        <v>536</v>
      </c>
      <c r="K17" s="4">
        <f>0.05*E13</f>
        <v>0</v>
      </c>
      <c r="L17" s="396"/>
    </row>
    <row r="18" spans="1:12" ht="58.5" customHeight="1">
      <c r="A18" s="108"/>
      <c r="B18" s="375"/>
      <c r="C18" s="152" t="s">
        <v>259</v>
      </c>
      <c r="D18" s="1">
        <v>585</v>
      </c>
      <c r="E18" s="1">
        <f>0.05*E7</f>
        <v>0</v>
      </c>
      <c r="F18" s="20"/>
      <c r="G18" s="3">
        <v>536</v>
      </c>
      <c r="H18" s="3">
        <f>0.05*E8</f>
        <v>0</v>
      </c>
      <c r="I18" s="21"/>
      <c r="J18" s="4">
        <v>702</v>
      </c>
      <c r="K18" s="4">
        <f>0.05*E13</f>
        <v>0</v>
      </c>
      <c r="L18" s="397"/>
    </row>
    <row r="19" spans="1:12" s="11" customFormat="1" ht="33.75" customHeight="1">
      <c r="B19" s="375"/>
      <c r="C19" s="393" t="s">
        <v>146</v>
      </c>
      <c r="D19" s="394"/>
      <c r="E19" s="394"/>
      <c r="F19" s="394"/>
      <c r="G19" s="394"/>
      <c r="H19" s="394"/>
      <c r="I19" s="395"/>
      <c r="J19" s="4">
        <v>343</v>
      </c>
      <c r="K19" s="4">
        <f>0.035*E13</f>
        <v>0</v>
      </c>
      <c r="L19" s="397"/>
    </row>
    <row r="20" spans="1:12" ht="34.5" customHeight="1">
      <c r="B20" s="376"/>
      <c r="C20" s="158"/>
      <c r="D20" s="1">
        <v>322</v>
      </c>
      <c r="E20" s="2">
        <f>0.035*E7</f>
        <v>0</v>
      </c>
      <c r="F20" s="20"/>
      <c r="G20" s="3">
        <v>322</v>
      </c>
      <c r="H20" s="3">
        <f>0.035*E8</f>
        <v>0</v>
      </c>
      <c r="I20" s="21"/>
      <c r="J20" s="4">
        <v>386</v>
      </c>
      <c r="K20" s="4">
        <f>0.035*E13</f>
        <v>0</v>
      </c>
      <c r="L20" s="398"/>
    </row>
    <row r="21" spans="1:12" ht="44.25" hidden="1" customHeight="1">
      <c r="B21" s="275" t="s">
        <v>127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7"/>
    </row>
    <row r="22" spans="1:12" ht="51" customHeight="1">
      <c r="B22" s="384"/>
      <c r="C22" s="154" t="s">
        <v>138</v>
      </c>
      <c r="D22" s="115">
        <v>528</v>
      </c>
      <c r="E22" s="116">
        <f>0.05*E5</f>
        <v>0</v>
      </c>
      <c r="F22" s="160" t="s">
        <v>147</v>
      </c>
      <c r="G22" s="161"/>
      <c r="H22" s="161"/>
      <c r="I22" s="161"/>
      <c r="J22" s="161"/>
      <c r="K22" s="161"/>
      <c r="L22" s="162"/>
    </row>
    <row r="23" spans="1:12" ht="63.75" customHeight="1">
      <c r="B23" s="384"/>
      <c r="C23" s="151">
        <v>1430</v>
      </c>
      <c r="D23" s="99">
        <v>447</v>
      </c>
      <c r="E23" s="114">
        <f>0.05*E11</f>
        <v>0</v>
      </c>
      <c r="F23" s="160">
        <v>1650</v>
      </c>
      <c r="G23" s="163"/>
      <c r="H23" s="163"/>
      <c r="I23" s="163"/>
      <c r="J23" s="163"/>
      <c r="K23" s="163"/>
      <c r="L23" s="164"/>
    </row>
    <row r="24" spans="1:12" ht="76.5" customHeight="1">
      <c r="B24" s="345"/>
      <c r="C24" s="151"/>
      <c r="D24" s="1">
        <v>585</v>
      </c>
      <c r="E24" s="113">
        <f>0.05*E11</f>
        <v>0</v>
      </c>
      <c r="F24" s="165"/>
      <c r="G24" s="166"/>
      <c r="H24" s="166"/>
      <c r="I24" s="166"/>
      <c r="J24" s="166"/>
      <c r="K24" s="166"/>
      <c r="L24" s="167"/>
    </row>
    <row r="25" spans="1:12" ht="52.5" customHeight="1">
      <c r="B25" s="153" t="s">
        <v>46</v>
      </c>
      <c r="C25" s="275" t="s">
        <v>122</v>
      </c>
      <c r="D25" s="276"/>
      <c r="E25" s="276"/>
      <c r="F25" s="276"/>
      <c r="G25" s="276"/>
      <c r="H25" s="276"/>
      <c r="I25" s="276"/>
      <c r="J25" s="276"/>
      <c r="K25" s="276"/>
      <c r="L25" s="277"/>
    </row>
    <row r="26" spans="1:12" ht="37.5" customHeight="1">
      <c r="B26" s="369" t="s">
        <v>126</v>
      </c>
      <c r="C26" s="370"/>
      <c r="D26" s="370"/>
      <c r="E26" s="370"/>
      <c r="F26" s="370"/>
      <c r="G26" s="370"/>
      <c r="H26" s="370"/>
      <c r="I26" s="370"/>
      <c r="J26" s="370"/>
      <c r="K26" s="370"/>
      <c r="L26" s="371"/>
    </row>
    <row r="27" spans="1:12" ht="51" customHeight="1">
      <c r="B27" s="384"/>
      <c r="C27" s="156" t="s">
        <v>123</v>
      </c>
      <c r="D27" s="115">
        <v>528</v>
      </c>
      <c r="E27" s="116">
        <f>0.05*E10</f>
        <v>0</v>
      </c>
      <c r="F27" s="387"/>
      <c r="G27" s="387"/>
      <c r="H27" s="387"/>
      <c r="I27" s="387"/>
      <c r="J27" s="387"/>
      <c r="K27" s="387"/>
      <c r="L27" s="388"/>
    </row>
    <row r="28" spans="1:12" ht="44.25" customHeight="1">
      <c r="B28" s="384"/>
      <c r="C28" s="364">
        <v>1430</v>
      </c>
      <c r="D28" s="99">
        <v>447</v>
      </c>
      <c r="E28" s="114">
        <f>0.05*E16</f>
        <v>0</v>
      </c>
      <c r="F28" s="387"/>
      <c r="G28" s="387"/>
      <c r="H28" s="387"/>
      <c r="I28" s="387"/>
      <c r="J28" s="387"/>
      <c r="K28" s="387"/>
      <c r="L28" s="388"/>
    </row>
    <row r="29" spans="1:12" ht="36.75" customHeight="1">
      <c r="B29" s="345"/>
      <c r="C29" s="365"/>
      <c r="D29" s="1">
        <v>585</v>
      </c>
      <c r="E29" s="113">
        <f>0.05*E16</f>
        <v>0</v>
      </c>
      <c r="F29" s="389"/>
      <c r="G29" s="389"/>
      <c r="H29" s="389"/>
      <c r="I29" s="389"/>
      <c r="J29" s="389"/>
      <c r="K29" s="389"/>
      <c r="L29" s="390"/>
    </row>
    <row r="30" spans="1:12" ht="24.75" customHeight="1">
      <c r="B30" s="369" t="s">
        <v>126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1"/>
    </row>
    <row r="31" spans="1:12" ht="46.5" customHeight="1">
      <c r="B31" s="384"/>
      <c r="C31" s="156" t="s">
        <v>123</v>
      </c>
      <c r="D31" s="115">
        <v>528</v>
      </c>
      <c r="E31" s="116">
        <f>0.05*E14</f>
        <v>0</v>
      </c>
      <c r="F31" s="387"/>
      <c r="G31" s="387"/>
      <c r="H31" s="387"/>
      <c r="I31" s="387"/>
      <c r="J31" s="387"/>
      <c r="K31" s="387"/>
      <c r="L31" s="388"/>
    </row>
    <row r="32" spans="1:12" ht="26.25" customHeight="1">
      <c r="B32" s="384"/>
      <c r="C32" s="364">
        <v>1540</v>
      </c>
      <c r="D32" s="99">
        <v>447</v>
      </c>
      <c r="E32" s="114">
        <f>0.05*E20</f>
        <v>0</v>
      </c>
      <c r="F32" s="387"/>
      <c r="G32" s="387"/>
      <c r="H32" s="387"/>
      <c r="I32" s="387"/>
      <c r="J32" s="387"/>
      <c r="K32" s="387"/>
      <c r="L32" s="388"/>
    </row>
    <row r="33" spans="2:13" ht="52.5" customHeight="1">
      <c r="B33" s="345"/>
      <c r="C33" s="365"/>
      <c r="D33" s="1">
        <v>585</v>
      </c>
      <c r="E33" s="113">
        <f>0.05*E20</f>
        <v>0</v>
      </c>
      <c r="F33" s="389"/>
      <c r="G33" s="389"/>
      <c r="H33" s="389"/>
      <c r="I33" s="389"/>
      <c r="J33" s="389"/>
      <c r="K33" s="389"/>
      <c r="L33" s="390"/>
    </row>
    <row r="34" spans="2:13" ht="22.5" customHeight="1">
      <c r="B34" s="358" t="s">
        <v>148</v>
      </c>
      <c r="C34" s="391"/>
      <c r="D34" s="391"/>
      <c r="E34" s="391"/>
      <c r="F34" s="391"/>
      <c r="G34" s="391"/>
      <c r="H34" s="391"/>
      <c r="I34" s="391"/>
      <c r="J34" s="391"/>
      <c r="K34" s="391"/>
      <c r="L34" s="392"/>
    </row>
    <row r="35" spans="2:13" ht="45.75" customHeight="1">
      <c r="B35" s="377"/>
      <c r="C35" s="152" t="s">
        <v>123</v>
      </c>
      <c r="D35" s="168"/>
      <c r="E35" s="168"/>
      <c r="F35" s="168"/>
      <c r="G35" s="168"/>
      <c r="H35" s="168"/>
      <c r="I35" s="168"/>
      <c r="J35" s="168"/>
      <c r="K35" s="168"/>
      <c r="L35" s="125"/>
    </row>
    <row r="36" spans="2:13" ht="69.75" customHeight="1">
      <c r="B36" s="378"/>
      <c r="C36" s="159">
        <v>1430</v>
      </c>
      <c r="D36" s="40">
        <v>585</v>
      </c>
      <c r="E36" s="173">
        <f>0.05*E24</f>
        <v>0</v>
      </c>
      <c r="F36" s="379"/>
      <c r="G36" s="379"/>
      <c r="H36" s="379"/>
      <c r="I36" s="379"/>
      <c r="J36" s="379"/>
      <c r="K36" s="379"/>
      <c r="L36" s="380"/>
    </row>
    <row r="37" spans="2:13" ht="40.5" customHeight="1">
      <c r="B37" s="358" t="s">
        <v>126</v>
      </c>
      <c r="C37" s="399"/>
      <c r="D37" s="399"/>
      <c r="E37" s="399"/>
      <c r="F37" s="399"/>
      <c r="G37" s="399"/>
      <c r="H37" s="399"/>
      <c r="I37" s="399"/>
      <c r="J37" s="399"/>
      <c r="K37" s="399"/>
      <c r="L37" s="359"/>
      <c r="M37" t="s">
        <v>150</v>
      </c>
    </row>
    <row r="38" spans="2:13" ht="0.75" customHeight="1">
      <c r="B38" s="381" t="s">
        <v>126</v>
      </c>
      <c r="C38" s="382"/>
      <c r="D38" s="382"/>
      <c r="E38" s="382"/>
      <c r="F38" s="382"/>
      <c r="G38" s="382"/>
      <c r="H38" s="382"/>
      <c r="I38" s="382"/>
      <c r="J38" s="382"/>
      <c r="K38" s="382"/>
      <c r="L38" s="383"/>
    </row>
    <row r="39" spans="2:13" ht="58.5" customHeight="1">
      <c r="B39" s="344"/>
      <c r="C39" s="158" t="s">
        <v>123</v>
      </c>
      <c r="D39" s="174">
        <v>528</v>
      </c>
      <c r="E39" s="116">
        <f>0.05*E22</f>
        <v>0</v>
      </c>
      <c r="F39" s="385"/>
      <c r="G39" s="379"/>
      <c r="H39" s="379"/>
      <c r="I39" s="379"/>
      <c r="J39" s="379"/>
      <c r="K39" s="379"/>
      <c r="L39" s="380"/>
    </row>
    <row r="40" spans="2:13" ht="27.75" customHeight="1">
      <c r="B40" s="384"/>
      <c r="C40" s="158">
        <v>1430</v>
      </c>
      <c r="D40" s="109">
        <v>447</v>
      </c>
      <c r="E40" s="114">
        <f>0.05*E28</f>
        <v>0</v>
      </c>
      <c r="F40" s="386"/>
      <c r="G40" s="387"/>
      <c r="H40" s="387"/>
      <c r="I40" s="387"/>
      <c r="J40" s="387"/>
      <c r="K40" s="387"/>
      <c r="L40" s="388"/>
    </row>
    <row r="41" spans="2:13" ht="49.5" customHeight="1">
      <c r="B41" s="384"/>
      <c r="C41" s="159"/>
      <c r="D41" s="177">
        <v>585</v>
      </c>
      <c r="E41" s="173">
        <f>0.05*E28</f>
        <v>0</v>
      </c>
      <c r="F41" s="386"/>
      <c r="G41" s="387"/>
      <c r="H41" s="387"/>
      <c r="I41" s="387"/>
      <c r="J41" s="387"/>
      <c r="K41" s="387"/>
      <c r="L41" s="388"/>
    </row>
    <row r="42" spans="2:13" ht="78" customHeight="1">
      <c r="B42" s="367" t="s">
        <v>139</v>
      </c>
      <c r="C42" s="367"/>
      <c r="D42" s="367"/>
      <c r="E42" s="367"/>
      <c r="F42" s="367"/>
      <c r="G42" s="367"/>
      <c r="H42" s="367"/>
      <c r="I42" s="367"/>
      <c r="J42" s="367"/>
      <c r="K42" s="367"/>
      <c r="L42" s="367"/>
    </row>
    <row r="43" spans="2:13" ht="36.75" customHeight="1">
      <c r="B43" s="372" t="s">
        <v>65</v>
      </c>
      <c r="C43" s="372"/>
      <c r="D43" s="372"/>
      <c r="E43" s="372"/>
      <c r="F43" s="372"/>
      <c r="G43" s="372"/>
    </row>
    <row r="44" spans="2:13" ht="51.75" customHeight="1">
      <c r="B44" s="175" t="s">
        <v>53</v>
      </c>
      <c r="C44" s="176" t="s">
        <v>52</v>
      </c>
      <c r="D44" s="157"/>
      <c r="E44" s="157"/>
      <c r="F44" s="157"/>
      <c r="G44" s="157"/>
    </row>
    <row r="45" spans="2:13">
      <c r="B45" s="155" t="s">
        <v>149</v>
      </c>
      <c r="C45" s="155">
        <v>605</v>
      </c>
    </row>
    <row r="46" spans="2:13">
      <c r="B46" s="155" t="s">
        <v>143</v>
      </c>
      <c r="C46" s="155">
        <v>1100</v>
      </c>
    </row>
    <row r="47" spans="2:13">
      <c r="B47" s="155" t="s">
        <v>144</v>
      </c>
      <c r="C47" s="155">
        <v>1200</v>
      </c>
    </row>
    <row r="48" spans="2:13">
      <c r="B48" s="155" t="s">
        <v>29</v>
      </c>
      <c r="C48" s="155">
        <v>1260</v>
      </c>
    </row>
    <row r="49" spans="2:9">
      <c r="B49" s="144"/>
      <c r="C49" s="144"/>
    </row>
    <row r="50" spans="2:9">
      <c r="B50" s="373" t="s">
        <v>59</v>
      </c>
      <c r="C50" s="373"/>
      <c r="D50" s="373"/>
      <c r="E50" s="373"/>
      <c r="F50" s="373"/>
    </row>
    <row r="51" spans="2:9">
      <c r="B51" s="144" t="s">
        <v>142</v>
      </c>
      <c r="C51" s="144"/>
      <c r="D51" s="144"/>
      <c r="E51" s="144"/>
      <c r="F51" s="144"/>
      <c r="G51" s="144"/>
      <c r="H51" s="144"/>
      <c r="I51" s="144"/>
    </row>
  </sheetData>
  <sheetProtection password="CC21" sheet="1" objects="1" scenarios="1"/>
  <mergeCells count="32">
    <mergeCell ref="L17:L20"/>
    <mergeCell ref="B37:L37"/>
    <mergeCell ref="A12:A16"/>
    <mergeCell ref="B1:M1"/>
    <mergeCell ref="B2:M2"/>
    <mergeCell ref="B3:M3"/>
    <mergeCell ref="B7:M8"/>
    <mergeCell ref="B10:L10"/>
    <mergeCell ref="B11:B14"/>
    <mergeCell ref="B15:L15"/>
    <mergeCell ref="B21:L21"/>
    <mergeCell ref="B22:B24"/>
    <mergeCell ref="C25:L25"/>
    <mergeCell ref="B27:B29"/>
    <mergeCell ref="F27:L29"/>
    <mergeCell ref="C28:C29"/>
    <mergeCell ref="B26:L26"/>
    <mergeCell ref="B42:L42"/>
    <mergeCell ref="B43:G43"/>
    <mergeCell ref="B50:F50"/>
    <mergeCell ref="B16:B20"/>
    <mergeCell ref="B35:B36"/>
    <mergeCell ref="F36:L36"/>
    <mergeCell ref="B38:L38"/>
    <mergeCell ref="B39:B41"/>
    <mergeCell ref="F39:L41"/>
    <mergeCell ref="B30:L30"/>
    <mergeCell ref="B31:B33"/>
    <mergeCell ref="F31:L33"/>
    <mergeCell ref="C32:C33"/>
    <mergeCell ref="B34:L34"/>
    <mergeCell ref="C19:I19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Лист4</vt:lpstr>
      <vt:lpstr>Лист2</vt:lpstr>
      <vt:lpstr>Лист3</vt:lpstr>
      <vt:lpstr>Лист1</vt:lpstr>
      <vt:lpstr>Лист5</vt:lpstr>
      <vt:lpstr>Лист6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2018-03-27T10:36:40Z</cp:lastPrinted>
  <dcterms:created xsi:type="dcterms:W3CDTF">2014-07-21T09:25:04Z</dcterms:created>
  <dcterms:modified xsi:type="dcterms:W3CDTF">2018-06-15T06:23:05Z</dcterms:modified>
</cp:coreProperties>
</file>